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график ОП" sheetId="1" r:id="rId1"/>
  </sheets>
  <calcPr calcId="152511"/>
</workbook>
</file>

<file path=xl/calcChain.xml><?xml version="1.0" encoding="utf-8"?>
<calcChain xmlns="http://schemas.openxmlformats.org/spreadsheetml/2006/main">
  <c r="AR183" i="1" l="1"/>
  <c r="AM183" i="1"/>
  <c r="AH183" i="1"/>
  <c r="AC183" i="1"/>
  <c r="X183" i="1"/>
  <c r="S183" i="1"/>
  <c r="N183" i="1"/>
  <c r="AR182" i="1"/>
  <c r="AM182" i="1"/>
  <c r="AH182" i="1"/>
  <c r="AC182" i="1"/>
  <c r="X182" i="1"/>
  <c r="S182" i="1"/>
  <c r="N182" i="1"/>
  <c r="AR150" i="1"/>
  <c r="AM150" i="1"/>
  <c r="AH150" i="1"/>
  <c r="AC150" i="1"/>
  <c r="X150" i="1"/>
  <c r="S150" i="1"/>
  <c r="N150" i="1"/>
  <c r="AR149" i="1"/>
  <c r="AM149" i="1"/>
  <c r="AH149" i="1"/>
  <c r="AC149" i="1"/>
  <c r="X149" i="1"/>
  <c r="S149" i="1"/>
  <c r="N149" i="1"/>
  <c r="AR180" i="1"/>
  <c r="AM180" i="1"/>
  <c r="AH180" i="1"/>
  <c r="AC180" i="1"/>
  <c r="X180" i="1"/>
  <c r="S180" i="1"/>
  <c r="N180" i="1"/>
  <c r="I180" i="1"/>
  <c r="AR163" i="1"/>
  <c r="AM163" i="1"/>
  <c r="AH163" i="1"/>
  <c r="AC163" i="1"/>
  <c r="X163" i="1"/>
  <c r="S163" i="1"/>
  <c r="N163" i="1"/>
  <c r="I163" i="1"/>
  <c r="AR147" i="1"/>
  <c r="AM147" i="1"/>
  <c r="AH147" i="1"/>
  <c r="AC147" i="1"/>
  <c r="X147" i="1"/>
  <c r="S147" i="1"/>
  <c r="N147" i="1"/>
  <c r="I147" i="1"/>
  <c r="AR131" i="1"/>
  <c r="AM131" i="1"/>
  <c r="AH131" i="1"/>
  <c r="AC131" i="1"/>
  <c r="X131" i="1"/>
  <c r="S131" i="1"/>
  <c r="N131" i="1"/>
  <c r="I131" i="1"/>
  <c r="AR118" i="1"/>
  <c r="AM118" i="1"/>
  <c r="AH118" i="1"/>
  <c r="AC118" i="1"/>
  <c r="X118" i="1"/>
  <c r="S118" i="1"/>
  <c r="N118" i="1"/>
  <c r="I118" i="1"/>
  <c r="I105" i="1"/>
  <c r="N105" i="1"/>
  <c r="S105" i="1"/>
  <c r="X105" i="1"/>
  <c r="AC105" i="1"/>
  <c r="AH105" i="1"/>
  <c r="AM188" i="1"/>
  <c r="AH188" i="1"/>
  <c r="AC188" i="1"/>
  <c r="X188" i="1"/>
  <c r="S188" i="1"/>
  <c r="N188" i="1"/>
  <c r="AM171" i="1"/>
  <c r="AH171" i="1"/>
  <c r="AC171" i="1"/>
  <c r="X171" i="1"/>
  <c r="S171" i="1"/>
  <c r="N171" i="1"/>
  <c r="AM155" i="1"/>
  <c r="AH155" i="1"/>
  <c r="AC155" i="1"/>
  <c r="X155" i="1"/>
  <c r="S155" i="1"/>
  <c r="N155" i="1"/>
  <c r="AM139" i="1"/>
  <c r="AH139" i="1"/>
  <c r="AC139" i="1"/>
  <c r="X139" i="1"/>
  <c r="S139" i="1"/>
  <c r="N139" i="1"/>
  <c r="AM124" i="1"/>
  <c r="AH124" i="1"/>
  <c r="AC124" i="1"/>
  <c r="X124" i="1"/>
  <c r="S124" i="1"/>
  <c r="N124" i="1"/>
  <c r="AM111" i="1"/>
  <c r="AH111" i="1"/>
  <c r="AC111" i="1"/>
  <c r="X111" i="1"/>
  <c r="S111" i="1"/>
  <c r="N111" i="1"/>
  <c r="AR187" i="1"/>
  <c r="AM187" i="1"/>
  <c r="AH187" i="1"/>
  <c r="AC187" i="1"/>
  <c r="X187" i="1"/>
  <c r="S187" i="1"/>
  <c r="AY187" i="1" s="1"/>
  <c r="AZ187" i="1" s="1"/>
  <c r="N187" i="1"/>
  <c r="I187" i="1"/>
  <c r="AR170" i="1"/>
  <c r="AM170" i="1"/>
  <c r="AH170" i="1"/>
  <c r="AC170" i="1"/>
  <c r="X170" i="1"/>
  <c r="S170" i="1"/>
  <c r="N170" i="1"/>
  <c r="I170" i="1"/>
  <c r="AR154" i="1"/>
  <c r="AM154" i="1"/>
  <c r="AH154" i="1"/>
  <c r="AC154" i="1"/>
  <c r="X154" i="1"/>
  <c r="S154" i="1"/>
  <c r="N154" i="1"/>
  <c r="I154" i="1"/>
  <c r="AR138" i="1"/>
  <c r="AM138" i="1"/>
  <c r="AH138" i="1"/>
  <c r="AC138" i="1"/>
  <c r="X138" i="1"/>
  <c r="S138" i="1"/>
  <c r="N138" i="1"/>
  <c r="I138" i="1"/>
  <c r="AR123" i="1"/>
  <c r="AM123" i="1"/>
  <c r="AH123" i="1"/>
  <c r="AC123" i="1"/>
  <c r="X123" i="1"/>
  <c r="S123" i="1"/>
  <c r="N123" i="1"/>
  <c r="I123" i="1"/>
  <c r="AR110" i="1"/>
  <c r="AM110" i="1"/>
  <c r="AH110" i="1"/>
  <c r="AC110" i="1"/>
  <c r="X110" i="1"/>
  <c r="S110" i="1"/>
  <c r="N110" i="1"/>
  <c r="I110" i="1"/>
  <c r="AR104" i="1"/>
  <c r="AM104" i="1"/>
  <c r="AH104" i="1"/>
  <c r="AC104" i="1"/>
  <c r="X104" i="1"/>
  <c r="S104" i="1"/>
  <c r="N104" i="1"/>
  <c r="I104" i="1"/>
  <c r="AR117" i="1"/>
  <c r="AM117" i="1"/>
  <c r="AH117" i="1"/>
  <c r="AC117" i="1"/>
  <c r="X117" i="1"/>
  <c r="S117" i="1"/>
  <c r="N117" i="1"/>
  <c r="I117" i="1"/>
  <c r="AR130" i="1"/>
  <c r="AM130" i="1"/>
  <c r="AH130" i="1"/>
  <c r="AC130" i="1"/>
  <c r="X130" i="1"/>
  <c r="S130" i="1"/>
  <c r="N130" i="1"/>
  <c r="I130" i="1"/>
  <c r="AR146" i="1"/>
  <c r="AM146" i="1"/>
  <c r="AH146" i="1"/>
  <c r="AC146" i="1"/>
  <c r="X146" i="1"/>
  <c r="S146" i="1"/>
  <c r="N146" i="1"/>
  <c r="I146" i="1"/>
  <c r="AR162" i="1"/>
  <c r="AM162" i="1"/>
  <c r="AH162" i="1"/>
  <c r="AC162" i="1"/>
  <c r="X162" i="1"/>
  <c r="S162" i="1"/>
  <c r="N162" i="1"/>
  <c r="I162" i="1"/>
  <c r="AR179" i="1"/>
  <c r="AM179" i="1"/>
  <c r="AH179" i="1"/>
  <c r="AC179" i="1"/>
  <c r="X179" i="1"/>
  <c r="S179" i="1"/>
  <c r="N179" i="1"/>
  <c r="I179" i="1"/>
  <c r="AR207" i="1"/>
  <c r="AM207" i="1"/>
  <c r="AH207" i="1"/>
  <c r="AC207" i="1"/>
  <c r="X207" i="1"/>
  <c r="S207" i="1"/>
  <c r="N207" i="1"/>
  <c r="AM205" i="1"/>
  <c r="AH205" i="1"/>
  <c r="AC205" i="1"/>
  <c r="X205" i="1"/>
  <c r="AR204" i="1"/>
  <c r="AM204" i="1"/>
  <c r="AH204" i="1"/>
  <c r="AC204" i="1"/>
  <c r="X204" i="1"/>
  <c r="S204" i="1"/>
  <c r="N204" i="1"/>
  <c r="AR201" i="1"/>
  <c r="AM201" i="1"/>
  <c r="AH201" i="1"/>
  <c r="AC201" i="1"/>
  <c r="X201" i="1"/>
  <c r="AW197" i="1"/>
  <c r="AR197" i="1"/>
  <c r="AM197" i="1"/>
  <c r="AH197" i="1"/>
  <c r="AC197" i="1"/>
  <c r="X197" i="1"/>
  <c r="S197" i="1"/>
  <c r="N197" i="1"/>
  <c r="AR196" i="1"/>
  <c r="AM196" i="1"/>
  <c r="AH196" i="1"/>
  <c r="AC196" i="1"/>
  <c r="X196" i="1"/>
  <c r="S196" i="1"/>
  <c r="N196" i="1"/>
  <c r="I196" i="1"/>
  <c r="AR57" i="1"/>
  <c r="AM57" i="1"/>
  <c r="AH57" i="1"/>
  <c r="AC57" i="1"/>
  <c r="X57" i="1"/>
  <c r="S57" i="1"/>
  <c r="AR67" i="1"/>
  <c r="AM67" i="1"/>
  <c r="AH67" i="1"/>
  <c r="AC67" i="1"/>
  <c r="X67" i="1"/>
  <c r="S67" i="1"/>
  <c r="AR77" i="1"/>
  <c r="AM77" i="1"/>
  <c r="AH77" i="1"/>
  <c r="AC77" i="1"/>
  <c r="X77" i="1"/>
  <c r="S77" i="1"/>
  <c r="AR89" i="1"/>
  <c r="AM89" i="1"/>
  <c r="AH89" i="1"/>
  <c r="AC89" i="1"/>
  <c r="X89" i="1"/>
  <c r="S89" i="1"/>
  <c r="AR101" i="1"/>
  <c r="AM101" i="1"/>
  <c r="AH101" i="1"/>
  <c r="AC101" i="1"/>
  <c r="X101" i="1"/>
  <c r="S101" i="1"/>
  <c r="AR114" i="1"/>
  <c r="AM114" i="1"/>
  <c r="AH114" i="1"/>
  <c r="AC114" i="1"/>
  <c r="X114" i="1"/>
  <c r="S114" i="1"/>
  <c r="AR127" i="1"/>
  <c r="AM127" i="1"/>
  <c r="AH127" i="1"/>
  <c r="AC127" i="1"/>
  <c r="X127" i="1"/>
  <c r="S127" i="1"/>
  <c r="AR143" i="1"/>
  <c r="AM143" i="1"/>
  <c r="AH143" i="1"/>
  <c r="AC143" i="1"/>
  <c r="X143" i="1"/>
  <c r="S143" i="1"/>
  <c r="AR159" i="1"/>
  <c r="AM159" i="1"/>
  <c r="AH159" i="1"/>
  <c r="AC159" i="1"/>
  <c r="X159" i="1"/>
  <c r="S159" i="1"/>
  <c r="AR192" i="1"/>
  <c r="AM192" i="1"/>
  <c r="AH192" i="1"/>
  <c r="AC192" i="1"/>
  <c r="X192" i="1"/>
  <c r="S192" i="1"/>
  <c r="AR224" i="1"/>
  <c r="AM224" i="1"/>
  <c r="AH224" i="1"/>
  <c r="AC224" i="1"/>
  <c r="X224" i="1"/>
  <c r="S224" i="1"/>
  <c r="AR208" i="1"/>
  <c r="AM208" i="1"/>
  <c r="AH208" i="1"/>
  <c r="AC208" i="1"/>
  <c r="X208" i="1"/>
  <c r="S208" i="1"/>
  <c r="AR193" i="1"/>
  <c r="AM193" i="1"/>
  <c r="AH193" i="1"/>
  <c r="AC193" i="1"/>
  <c r="X193" i="1"/>
  <c r="S193" i="1"/>
  <c r="AR252" i="1"/>
  <c r="AM252" i="1"/>
  <c r="AH252" i="1"/>
  <c r="AC252" i="1"/>
  <c r="X252" i="1"/>
  <c r="S252" i="1"/>
  <c r="AR238" i="1"/>
  <c r="AM238" i="1"/>
  <c r="AH238" i="1"/>
  <c r="AC238" i="1"/>
  <c r="X238" i="1"/>
  <c r="S238" i="1"/>
  <c r="AR222" i="1"/>
  <c r="AM222" i="1"/>
  <c r="AH222" i="1"/>
  <c r="AC222" i="1"/>
  <c r="X222" i="1"/>
  <c r="S222" i="1"/>
  <c r="AR206" i="1"/>
  <c r="AM206" i="1"/>
  <c r="AH206" i="1"/>
  <c r="AC206" i="1"/>
  <c r="X206" i="1"/>
  <c r="S206" i="1"/>
  <c r="AR189" i="1"/>
  <c r="AM189" i="1"/>
  <c r="AH189" i="1"/>
  <c r="AC189" i="1"/>
  <c r="X189" i="1"/>
  <c r="S189" i="1"/>
  <c r="AR172" i="1"/>
  <c r="AM172" i="1"/>
  <c r="AH172" i="1"/>
  <c r="AC172" i="1"/>
  <c r="X172" i="1"/>
  <c r="S172" i="1"/>
  <c r="AR156" i="1"/>
  <c r="AM156" i="1"/>
  <c r="AH156" i="1"/>
  <c r="AC156" i="1"/>
  <c r="X156" i="1"/>
  <c r="S156" i="1"/>
  <c r="AR218" i="1"/>
  <c r="AM218" i="1"/>
  <c r="AH218" i="1"/>
  <c r="AC218" i="1"/>
  <c r="X218" i="1"/>
  <c r="S218" i="1"/>
  <c r="AR185" i="1"/>
  <c r="AM185" i="1"/>
  <c r="AH185" i="1"/>
  <c r="AR152" i="1"/>
  <c r="AM152" i="1"/>
  <c r="AH152" i="1"/>
  <c r="AC152" i="1"/>
  <c r="X152" i="1"/>
  <c r="S152" i="1"/>
  <c r="AR121" i="1"/>
  <c r="AM121" i="1"/>
  <c r="AH121" i="1"/>
  <c r="AC121" i="1"/>
  <c r="X121" i="1"/>
  <c r="S121" i="1"/>
  <c r="AR96" i="1"/>
  <c r="AM96" i="1"/>
  <c r="AH96" i="1"/>
  <c r="AC96" i="1"/>
  <c r="X96" i="1"/>
  <c r="S96" i="1"/>
  <c r="N96" i="1"/>
  <c r="I96" i="1"/>
  <c r="AR78" i="1"/>
  <c r="AM78" i="1"/>
  <c r="AH78" i="1"/>
  <c r="AC78" i="1"/>
  <c r="X78" i="1"/>
  <c r="S78" i="1"/>
  <c r="N78" i="1"/>
  <c r="I78" i="1"/>
  <c r="AR90" i="1"/>
  <c r="AM90" i="1"/>
  <c r="AH90" i="1"/>
  <c r="AC90" i="1"/>
  <c r="X90" i="1"/>
  <c r="S90" i="1"/>
  <c r="N90" i="1"/>
  <c r="I90" i="1"/>
  <c r="AR102" i="1"/>
  <c r="AM102" i="1"/>
  <c r="AH102" i="1"/>
  <c r="AC102" i="1"/>
  <c r="X102" i="1"/>
  <c r="S102" i="1"/>
  <c r="N102" i="1"/>
  <c r="I102" i="1"/>
  <c r="AR115" i="1"/>
  <c r="AM115" i="1"/>
  <c r="AH115" i="1"/>
  <c r="AC115" i="1"/>
  <c r="X115" i="1"/>
  <c r="S115" i="1"/>
  <c r="N115" i="1"/>
  <c r="I115" i="1"/>
  <c r="AR128" i="1"/>
  <c r="AM128" i="1"/>
  <c r="AH128" i="1"/>
  <c r="AC128" i="1"/>
  <c r="X128" i="1"/>
  <c r="S128" i="1"/>
  <c r="N128" i="1"/>
  <c r="I128" i="1"/>
  <c r="AR144" i="1"/>
  <c r="AM144" i="1"/>
  <c r="AH144" i="1"/>
  <c r="AC144" i="1"/>
  <c r="X144" i="1"/>
  <c r="S144" i="1"/>
  <c r="N144" i="1"/>
  <c r="I144" i="1"/>
  <c r="AR160" i="1"/>
  <c r="AM160" i="1"/>
  <c r="AH160" i="1"/>
  <c r="AC160" i="1"/>
  <c r="X160" i="1"/>
  <c r="S160" i="1"/>
  <c r="N160" i="1"/>
  <c r="I160" i="1"/>
  <c r="AR177" i="1"/>
  <c r="AM177" i="1"/>
  <c r="AH177" i="1"/>
  <c r="AC177" i="1"/>
  <c r="X177" i="1"/>
  <c r="S177" i="1"/>
  <c r="N177" i="1"/>
  <c r="I177" i="1"/>
  <c r="AR194" i="1"/>
  <c r="AM194" i="1"/>
  <c r="AH194" i="1"/>
  <c r="AC194" i="1"/>
  <c r="X194" i="1"/>
  <c r="S194" i="1"/>
  <c r="N194" i="1"/>
  <c r="I194" i="1"/>
  <c r="AR210" i="1"/>
  <c r="AM210" i="1"/>
  <c r="AH210" i="1"/>
  <c r="AC210" i="1"/>
  <c r="X210" i="1"/>
  <c r="S210" i="1"/>
  <c r="N210" i="1"/>
  <c r="I210" i="1"/>
  <c r="AR226" i="1"/>
  <c r="AM226" i="1"/>
  <c r="AH226" i="1"/>
  <c r="AC226" i="1"/>
  <c r="X226" i="1"/>
  <c r="S226" i="1"/>
  <c r="N226" i="1"/>
  <c r="I226" i="1"/>
  <c r="AR241" i="1"/>
  <c r="AM241" i="1"/>
  <c r="AH241" i="1"/>
  <c r="AC241" i="1"/>
  <c r="X241" i="1"/>
  <c r="S241" i="1"/>
  <c r="N241" i="1"/>
  <c r="I241" i="1"/>
  <c r="AR246" i="1"/>
  <c r="AM246" i="1"/>
  <c r="AH246" i="1"/>
  <c r="AC246" i="1"/>
  <c r="X246" i="1"/>
  <c r="S246" i="1"/>
  <c r="N246" i="1"/>
  <c r="I246" i="1"/>
  <c r="AR214" i="1"/>
  <c r="AM214" i="1"/>
  <c r="AH214" i="1"/>
  <c r="AC214" i="1"/>
  <c r="X214" i="1"/>
  <c r="S214" i="1"/>
  <c r="N214" i="1"/>
  <c r="I214" i="1"/>
  <c r="AR198" i="1"/>
  <c r="AM198" i="1"/>
  <c r="AH198" i="1"/>
  <c r="AC198" i="1"/>
  <c r="X198" i="1"/>
  <c r="S198" i="1"/>
  <c r="N198" i="1"/>
  <c r="I198" i="1"/>
  <c r="AR181" i="1"/>
  <c r="AM181" i="1"/>
  <c r="AH181" i="1"/>
  <c r="AC181" i="1"/>
  <c r="X181" i="1"/>
  <c r="S181" i="1"/>
  <c r="N181" i="1"/>
  <c r="I181" i="1"/>
  <c r="AR164" i="1"/>
  <c r="AM164" i="1"/>
  <c r="AH164" i="1"/>
  <c r="AC164" i="1"/>
  <c r="X164" i="1"/>
  <c r="S164" i="1"/>
  <c r="N164" i="1"/>
  <c r="I164" i="1"/>
  <c r="AR148" i="1"/>
  <c r="AM148" i="1"/>
  <c r="AH148" i="1"/>
  <c r="AC148" i="1"/>
  <c r="X148" i="1"/>
  <c r="S148" i="1"/>
  <c r="N148" i="1"/>
  <c r="I148" i="1"/>
  <c r="AW188" i="1"/>
  <c r="AW187" i="1"/>
  <c r="AW186" i="1"/>
  <c r="AW185" i="1"/>
  <c r="AW184" i="1"/>
  <c r="AW183" i="1"/>
  <c r="AW182" i="1"/>
  <c r="AW181" i="1"/>
  <c r="AW180" i="1"/>
  <c r="AW179" i="1"/>
  <c r="AR188" i="1"/>
  <c r="AR186" i="1"/>
  <c r="AR184" i="1"/>
  <c r="AM186" i="1"/>
  <c r="AM184" i="1"/>
  <c r="AH186" i="1"/>
  <c r="AH184" i="1"/>
  <c r="AC186" i="1"/>
  <c r="AC185" i="1"/>
  <c r="AC184" i="1"/>
  <c r="X186" i="1"/>
  <c r="X185" i="1"/>
  <c r="X184" i="1"/>
  <c r="S186" i="1"/>
  <c r="S185" i="1"/>
  <c r="S184" i="1"/>
  <c r="N186" i="1"/>
  <c r="N185" i="1"/>
  <c r="N184" i="1"/>
  <c r="I188" i="1"/>
  <c r="I186" i="1"/>
  <c r="I185" i="1"/>
  <c r="I184" i="1"/>
  <c r="I183" i="1"/>
  <c r="I182" i="1"/>
  <c r="AW177" i="1"/>
  <c r="AW176" i="1"/>
  <c r="AW175" i="1"/>
  <c r="AW174" i="1"/>
  <c r="AW173" i="1"/>
  <c r="AW172" i="1"/>
  <c r="AW171" i="1"/>
  <c r="AW170" i="1"/>
  <c r="AW169" i="1"/>
  <c r="AW168" i="1"/>
  <c r="AW167" i="1"/>
  <c r="AW166" i="1"/>
  <c r="AW165" i="1"/>
  <c r="AW164" i="1"/>
  <c r="AW163" i="1"/>
  <c r="AW162" i="1"/>
  <c r="AR176" i="1"/>
  <c r="AR175" i="1"/>
  <c r="AR174" i="1"/>
  <c r="AR173" i="1"/>
  <c r="AR171" i="1"/>
  <c r="AR169" i="1"/>
  <c r="AR168" i="1"/>
  <c r="AR167" i="1"/>
  <c r="AR166" i="1"/>
  <c r="AR165" i="1"/>
  <c r="AM176" i="1"/>
  <c r="AM175" i="1"/>
  <c r="AM174" i="1"/>
  <c r="AM173" i="1"/>
  <c r="AM169" i="1"/>
  <c r="AM168" i="1"/>
  <c r="AM167" i="1"/>
  <c r="AM166" i="1"/>
  <c r="AM165" i="1"/>
  <c r="AH176" i="1"/>
  <c r="AH175" i="1"/>
  <c r="AH174" i="1"/>
  <c r="AH173" i="1"/>
  <c r="AH169" i="1"/>
  <c r="AH168" i="1"/>
  <c r="AH167" i="1"/>
  <c r="AH166" i="1"/>
  <c r="AH165" i="1"/>
  <c r="AC176" i="1"/>
  <c r="AC175" i="1"/>
  <c r="AC174" i="1"/>
  <c r="AC173" i="1"/>
  <c r="AC169" i="1"/>
  <c r="AC168" i="1"/>
  <c r="AC167" i="1"/>
  <c r="AC166" i="1"/>
  <c r="AC165" i="1"/>
  <c r="X176" i="1"/>
  <c r="X175" i="1"/>
  <c r="X174" i="1"/>
  <c r="X173" i="1"/>
  <c r="X169" i="1"/>
  <c r="X168" i="1"/>
  <c r="X167" i="1"/>
  <c r="X166" i="1"/>
  <c r="X165" i="1"/>
  <c r="S176" i="1"/>
  <c r="S175" i="1"/>
  <c r="S174" i="1"/>
  <c r="S173" i="1"/>
  <c r="S169" i="1"/>
  <c r="S168" i="1"/>
  <c r="S167" i="1"/>
  <c r="S166" i="1"/>
  <c r="S165" i="1"/>
  <c r="N176" i="1"/>
  <c r="N175" i="1"/>
  <c r="N174" i="1"/>
  <c r="N173" i="1"/>
  <c r="N172" i="1"/>
  <c r="N169" i="1"/>
  <c r="N168" i="1"/>
  <c r="N167" i="1"/>
  <c r="N166" i="1"/>
  <c r="N165" i="1"/>
  <c r="I176" i="1"/>
  <c r="I175" i="1"/>
  <c r="I174" i="1"/>
  <c r="I173" i="1"/>
  <c r="I172" i="1"/>
  <c r="I171" i="1"/>
  <c r="I169" i="1"/>
  <c r="I168" i="1"/>
  <c r="I167" i="1"/>
  <c r="I166" i="1"/>
  <c r="I165" i="1"/>
  <c r="AW160" i="1"/>
  <c r="AW159" i="1"/>
  <c r="AW158" i="1"/>
  <c r="AW157" i="1"/>
  <c r="AW156" i="1"/>
  <c r="AW155" i="1"/>
  <c r="AW154" i="1"/>
  <c r="AW153" i="1"/>
  <c r="AW152" i="1"/>
  <c r="AW151" i="1"/>
  <c r="AW150" i="1"/>
  <c r="AW149" i="1"/>
  <c r="AW148" i="1"/>
  <c r="AW147" i="1"/>
  <c r="AW146" i="1"/>
  <c r="AR158" i="1"/>
  <c r="AR157" i="1"/>
  <c r="AR155" i="1"/>
  <c r="AR153" i="1"/>
  <c r="AR151" i="1"/>
  <c r="AM158" i="1"/>
  <c r="AM157" i="1"/>
  <c r="AM153" i="1"/>
  <c r="AM151" i="1"/>
  <c r="AH158" i="1"/>
  <c r="AH157" i="1"/>
  <c r="AH153" i="1"/>
  <c r="AH151" i="1"/>
  <c r="AC158" i="1"/>
  <c r="AC157" i="1"/>
  <c r="AC153" i="1"/>
  <c r="AC151" i="1"/>
  <c r="X158" i="1"/>
  <c r="X157" i="1"/>
  <c r="X153" i="1"/>
  <c r="X151" i="1"/>
  <c r="S158" i="1"/>
  <c r="S157" i="1"/>
  <c r="S153" i="1"/>
  <c r="S151" i="1"/>
  <c r="N159" i="1"/>
  <c r="N158" i="1"/>
  <c r="N157" i="1"/>
  <c r="N156" i="1"/>
  <c r="N153" i="1"/>
  <c r="N152" i="1"/>
  <c r="N151" i="1"/>
  <c r="I159" i="1"/>
  <c r="I158" i="1"/>
  <c r="I157" i="1"/>
  <c r="I156" i="1"/>
  <c r="I155" i="1"/>
  <c r="I153" i="1"/>
  <c r="I152" i="1"/>
  <c r="I151" i="1"/>
  <c r="I150" i="1"/>
  <c r="I149" i="1"/>
  <c r="AW144" i="1"/>
  <c r="AW143" i="1"/>
  <c r="AW142" i="1"/>
  <c r="AR142" i="1"/>
  <c r="AM142" i="1"/>
  <c r="AH142" i="1"/>
  <c r="AC142" i="1"/>
  <c r="X142" i="1"/>
  <c r="S142" i="1"/>
  <c r="N143" i="1"/>
  <c r="N142" i="1"/>
  <c r="I143" i="1"/>
  <c r="I142" i="1"/>
  <c r="AW141" i="1"/>
  <c r="AW140" i="1"/>
  <c r="AW139" i="1"/>
  <c r="AW138" i="1"/>
  <c r="AW137" i="1"/>
  <c r="AW136" i="1"/>
  <c r="AW135" i="1"/>
  <c r="AW134" i="1"/>
  <c r="AW133" i="1"/>
  <c r="AW132" i="1"/>
  <c r="AW131" i="1"/>
  <c r="AW130" i="1"/>
  <c r="AR141" i="1"/>
  <c r="AR140" i="1"/>
  <c r="AR139" i="1"/>
  <c r="AR137" i="1"/>
  <c r="AR136" i="1"/>
  <c r="AR135" i="1"/>
  <c r="AR134" i="1"/>
  <c r="AR133" i="1"/>
  <c r="AR132" i="1"/>
  <c r="AM141" i="1"/>
  <c r="AM140" i="1"/>
  <c r="AM137" i="1"/>
  <c r="AM136" i="1"/>
  <c r="AM135" i="1"/>
  <c r="AM134" i="1"/>
  <c r="AM133" i="1"/>
  <c r="AM132" i="1"/>
  <c r="AH141" i="1"/>
  <c r="AH140" i="1"/>
  <c r="AH137" i="1"/>
  <c r="AH136" i="1"/>
  <c r="AH135" i="1"/>
  <c r="AH134" i="1"/>
  <c r="AH133" i="1"/>
  <c r="AH132" i="1"/>
  <c r="AC141" i="1"/>
  <c r="AC140" i="1"/>
  <c r="AC137" i="1"/>
  <c r="AC136" i="1"/>
  <c r="AC135" i="1"/>
  <c r="AC134" i="1"/>
  <c r="AC133" i="1"/>
  <c r="AC132" i="1"/>
  <c r="X141" i="1"/>
  <c r="X140" i="1"/>
  <c r="X137" i="1"/>
  <c r="X136" i="1"/>
  <c r="X135" i="1"/>
  <c r="X134" i="1"/>
  <c r="X133" i="1"/>
  <c r="X132" i="1"/>
  <c r="S141" i="1"/>
  <c r="S140" i="1"/>
  <c r="S137" i="1"/>
  <c r="S136" i="1"/>
  <c r="S135" i="1"/>
  <c r="S134" i="1"/>
  <c r="S133" i="1"/>
  <c r="S132" i="1"/>
  <c r="N141" i="1"/>
  <c r="N140" i="1"/>
  <c r="N137" i="1"/>
  <c r="N136" i="1"/>
  <c r="N135" i="1"/>
  <c r="N134" i="1"/>
  <c r="N133" i="1"/>
  <c r="N132" i="1"/>
  <c r="I141" i="1"/>
  <c r="I140" i="1"/>
  <c r="I139" i="1"/>
  <c r="I137" i="1"/>
  <c r="I136" i="1"/>
  <c r="I135" i="1"/>
  <c r="I134" i="1"/>
  <c r="I133" i="1"/>
  <c r="I132" i="1"/>
  <c r="AR119" i="1"/>
  <c r="AM119" i="1"/>
  <c r="AH119" i="1"/>
  <c r="AC119" i="1"/>
  <c r="X119" i="1"/>
  <c r="S119" i="1"/>
  <c r="N119" i="1"/>
  <c r="AR106" i="1"/>
  <c r="AM106" i="1"/>
  <c r="AH106" i="1"/>
  <c r="AC106" i="1"/>
  <c r="X106" i="1"/>
  <c r="S106" i="1"/>
  <c r="N106" i="1"/>
  <c r="AW128" i="1"/>
  <c r="AW127" i="1"/>
  <c r="AW126" i="1"/>
  <c r="AW125" i="1"/>
  <c r="AW124" i="1"/>
  <c r="AW123" i="1"/>
  <c r="AW122" i="1"/>
  <c r="AW121" i="1"/>
  <c r="AW120" i="1"/>
  <c r="AW119" i="1"/>
  <c r="AW118" i="1"/>
  <c r="AW117" i="1"/>
  <c r="AR126" i="1"/>
  <c r="AR125" i="1"/>
  <c r="AR124" i="1"/>
  <c r="AR122" i="1"/>
  <c r="AR120" i="1"/>
  <c r="AM126" i="1"/>
  <c r="AM125" i="1"/>
  <c r="AM122" i="1"/>
  <c r="AM120" i="1"/>
  <c r="AH126" i="1"/>
  <c r="AH125" i="1"/>
  <c r="AH122" i="1"/>
  <c r="AH120" i="1"/>
  <c r="AC126" i="1"/>
  <c r="AC125" i="1"/>
  <c r="AC122" i="1"/>
  <c r="AC120" i="1"/>
  <c r="X126" i="1"/>
  <c r="X125" i="1"/>
  <c r="X122" i="1"/>
  <c r="X120" i="1"/>
  <c r="S126" i="1"/>
  <c r="S125" i="1"/>
  <c r="S122" i="1"/>
  <c r="S120" i="1"/>
  <c r="N127" i="1"/>
  <c r="N126" i="1"/>
  <c r="N125" i="1"/>
  <c r="N122" i="1"/>
  <c r="N121" i="1"/>
  <c r="N120" i="1"/>
  <c r="I127" i="1"/>
  <c r="I126" i="1"/>
  <c r="I125" i="1"/>
  <c r="I124" i="1"/>
  <c r="I122" i="1"/>
  <c r="I121" i="1"/>
  <c r="I120" i="1"/>
  <c r="I119" i="1"/>
  <c r="AR82" i="1"/>
  <c r="AM82" i="1"/>
  <c r="AH82" i="1"/>
  <c r="AC82" i="1"/>
  <c r="X82" i="1"/>
  <c r="S82" i="1"/>
  <c r="N82" i="1"/>
  <c r="I82" i="1"/>
  <c r="AR64" i="1"/>
  <c r="AM64" i="1"/>
  <c r="AH64" i="1"/>
  <c r="AC64" i="1"/>
  <c r="X64" i="1"/>
  <c r="S64" i="1"/>
  <c r="N64" i="1"/>
  <c r="AR60" i="1"/>
  <c r="AM60" i="1"/>
  <c r="AH60" i="1"/>
  <c r="AC60" i="1"/>
  <c r="X60" i="1"/>
  <c r="S60" i="1"/>
  <c r="N60" i="1"/>
  <c r="I60" i="1"/>
  <c r="AR61" i="1"/>
  <c r="AM61" i="1"/>
  <c r="AH61" i="1"/>
  <c r="AC61" i="1"/>
  <c r="X61" i="1"/>
  <c r="S61" i="1"/>
  <c r="N61" i="1"/>
  <c r="AR63" i="1"/>
  <c r="AM63" i="1"/>
  <c r="AH63" i="1"/>
  <c r="AC63" i="1"/>
  <c r="X63" i="1"/>
  <c r="S63" i="1"/>
  <c r="N63" i="1"/>
  <c r="I63" i="1"/>
  <c r="AM33" i="1"/>
  <c r="AH33" i="1"/>
  <c r="AC33" i="1"/>
  <c r="X33" i="1"/>
  <c r="S33" i="1"/>
  <c r="N33" i="1"/>
  <c r="AR30" i="1"/>
  <c r="AM30" i="1"/>
  <c r="AH30" i="1"/>
  <c r="AC30" i="1"/>
  <c r="X30" i="1"/>
  <c r="S30" i="1"/>
  <c r="N30" i="1"/>
  <c r="I30" i="1"/>
  <c r="AW115" i="1"/>
  <c r="AW114" i="1"/>
  <c r="AW113" i="1"/>
  <c r="AW112" i="1"/>
  <c r="AW111" i="1"/>
  <c r="AW110" i="1"/>
  <c r="AW109" i="1"/>
  <c r="AW108" i="1"/>
  <c r="AW107" i="1"/>
  <c r="AW106" i="1"/>
  <c r="AW105" i="1"/>
  <c r="AW104" i="1"/>
  <c r="AR113" i="1"/>
  <c r="AR112" i="1"/>
  <c r="AR111" i="1"/>
  <c r="AR109" i="1"/>
  <c r="AR108" i="1"/>
  <c r="AR107" i="1"/>
  <c r="AR105" i="1"/>
  <c r="AM113" i="1"/>
  <c r="AM112" i="1"/>
  <c r="AM109" i="1"/>
  <c r="AM108" i="1"/>
  <c r="AM107" i="1"/>
  <c r="AM105" i="1"/>
  <c r="AH113" i="1"/>
  <c r="AH112" i="1"/>
  <c r="AH109" i="1"/>
  <c r="AH108" i="1"/>
  <c r="AH107" i="1"/>
  <c r="AC113" i="1"/>
  <c r="AC112" i="1"/>
  <c r="AC109" i="1"/>
  <c r="AC108" i="1"/>
  <c r="AC107" i="1"/>
  <c r="X113" i="1"/>
  <c r="X112" i="1"/>
  <c r="X109" i="1"/>
  <c r="X108" i="1"/>
  <c r="X107" i="1"/>
  <c r="S113" i="1"/>
  <c r="S112" i="1"/>
  <c r="S109" i="1"/>
  <c r="S108" i="1"/>
  <c r="S107" i="1"/>
  <c r="N114" i="1"/>
  <c r="N113" i="1"/>
  <c r="N112" i="1"/>
  <c r="N109" i="1"/>
  <c r="N108" i="1"/>
  <c r="N107" i="1"/>
  <c r="I114" i="1"/>
  <c r="I113" i="1"/>
  <c r="I112" i="1"/>
  <c r="I111" i="1"/>
  <c r="I109" i="1"/>
  <c r="I108" i="1"/>
  <c r="I107" i="1"/>
  <c r="I106" i="1"/>
  <c r="AW102" i="1"/>
  <c r="AW101" i="1"/>
  <c r="AW100" i="1"/>
  <c r="AW99" i="1"/>
  <c r="AW98" i="1"/>
  <c r="AW97" i="1"/>
  <c r="AW96" i="1"/>
  <c r="AW95" i="1"/>
  <c r="AW94" i="1"/>
  <c r="AW93" i="1"/>
  <c r="AW92" i="1"/>
  <c r="AR100" i="1"/>
  <c r="AR99" i="1"/>
  <c r="AR98" i="1"/>
  <c r="AR97" i="1"/>
  <c r="AR95" i="1"/>
  <c r="AR94" i="1"/>
  <c r="AR93" i="1"/>
  <c r="AR92" i="1"/>
  <c r="AM100" i="1"/>
  <c r="AM99" i="1"/>
  <c r="AM98" i="1"/>
  <c r="AM97" i="1"/>
  <c r="AM95" i="1"/>
  <c r="AM94" i="1"/>
  <c r="AM93" i="1"/>
  <c r="AM92" i="1"/>
  <c r="AH100" i="1"/>
  <c r="AH99" i="1"/>
  <c r="AH98" i="1"/>
  <c r="AH97" i="1"/>
  <c r="AH95" i="1"/>
  <c r="AH94" i="1"/>
  <c r="AH93" i="1"/>
  <c r="AH92" i="1"/>
  <c r="AC100" i="1"/>
  <c r="AC99" i="1"/>
  <c r="AC98" i="1"/>
  <c r="AC97" i="1"/>
  <c r="AC95" i="1"/>
  <c r="AC94" i="1"/>
  <c r="AC93" i="1"/>
  <c r="AC92" i="1"/>
  <c r="X100" i="1"/>
  <c r="X99" i="1"/>
  <c r="X98" i="1"/>
  <c r="X97" i="1"/>
  <c r="X95" i="1"/>
  <c r="X94" i="1"/>
  <c r="X93" i="1"/>
  <c r="X92" i="1"/>
  <c r="S100" i="1"/>
  <c r="S99" i="1"/>
  <c r="S98" i="1"/>
  <c r="S97" i="1"/>
  <c r="S95" i="1"/>
  <c r="S94" i="1"/>
  <c r="S93" i="1"/>
  <c r="S92" i="1"/>
  <c r="N101" i="1"/>
  <c r="N100" i="1"/>
  <c r="N99" i="1"/>
  <c r="N98" i="1"/>
  <c r="N97" i="1"/>
  <c r="N95" i="1"/>
  <c r="N94" i="1"/>
  <c r="N93" i="1"/>
  <c r="N92" i="1"/>
  <c r="I101" i="1"/>
  <c r="I100" i="1"/>
  <c r="I99" i="1"/>
  <c r="I98" i="1"/>
  <c r="I97" i="1"/>
  <c r="I95" i="1"/>
  <c r="I94" i="1"/>
  <c r="I93" i="1"/>
  <c r="I92" i="1"/>
  <c r="AW90" i="1"/>
  <c r="AW89" i="1"/>
  <c r="AW88" i="1"/>
  <c r="AW87" i="1"/>
  <c r="AW86" i="1"/>
  <c r="AW85" i="1"/>
  <c r="AW84" i="1"/>
  <c r="AW83" i="1"/>
  <c r="AW82" i="1"/>
  <c r="AW81" i="1"/>
  <c r="AW80" i="1"/>
  <c r="AR88" i="1"/>
  <c r="AR87" i="1"/>
  <c r="AR86" i="1"/>
  <c r="AR85" i="1"/>
  <c r="AR84" i="1"/>
  <c r="AR83" i="1"/>
  <c r="AR81" i="1"/>
  <c r="AR80" i="1"/>
  <c r="AM88" i="1"/>
  <c r="AM87" i="1"/>
  <c r="AM86" i="1"/>
  <c r="AM85" i="1"/>
  <c r="AM84" i="1"/>
  <c r="AM83" i="1"/>
  <c r="AM81" i="1"/>
  <c r="AM80" i="1"/>
  <c r="AH88" i="1"/>
  <c r="AH87" i="1"/>
  <c r="AH86" i="1"/>
  <c r="AH85" i="1"/>
  <c r="AH84" i="1"/>
  <c r="AH83" i="1"/>
  <c r="AH81" i="1"/>
  <c r="AH80" i="1"/>
  <c r="AC88" i="1"/>
  <c r="AC87" i="1"/>
  <c r="AC86" i="1"/>
  <c r="AC85" i="1"/>
  <c r="AC84" i="1"/>
  <c r="AC83" i="1"/>
  <c r="AC81" i="1"/>
  <c r="AC80" i="1"/>
  <c r="X88" i="1"/>
  <c r="X87" i="1"/>
  <c r="X86" i="1"/>
  <c r="X85" i="1"/>
  <c r="X84" i="1"/>
  <c r="X83" i="1"/>
  <c r="X81" i="1"/>
  <c r="X80" i="1"/>
  <c r="S88" i="1"/>
  <c r="S87" i="1"/>
  <c r="S86" i="1"/>
  <c r="S85" i="1"/>
  <c r="S84" i="1"/>
  <c r="S83" i="1"/>
  <c r="S81" i="1"/>
  <c r="S80" i="1"/>
  <c r="N89" i="1"/>
  <c r="N88" i="1"/>
  <c r="N87" i="1"/>
  <c r="N86" i="1"/>
  <c r="N85" i="1"/>
  <c r="N84" i="1"/>
  <c r="N83" i="1"/>
  <c r="N81" i="1"/>
  <c r="N80" i="1"/>
  <c r="I89" i="1"/>
  <c r="I88" i="1"/>
  <c r="I87" i="1"/>
  <c r="I86" i="1"/>
  <c r="I85" i="1"/>
  <c r="I84" i="1"/>
  <c r="I83" i="1"/>
  <c r="I81" i="1"/>
  <c r="I80" i="1"/>
  <c r="AW78" i="1"/>
  <c r="AW77" i="1"/>
  <c r="AW76" i="1"/>
  <c r="AW75" i="1"/>
  <c r="AW74" i="1"/>
  <c r="AW73" i="1"/>
  <c r="AW72" i="1"/>
  <c r="AW71" i="1"/>
  <c r="AW70" i="1"/>
  <c r="AR76" i="1"/>
  <c r="AR75" i="1"/>
  <c r="AR74" i="1"/>
  <c r="AR73" i="1"/>
  <c r="AR72" i="1"/>
  <c r="AR71" i="1"/>
  <c r="AR70" i="1"/>
  <c r="AM76" i="1"/>
  <c r="AM75" i="1"/>
  <c r="AM74" i="1"/>
  <c r="AM73" i="1"/>
  <c r="AM72" i="1"/>
  <c r="AM71" i="1"/>
  <c r="AM70" i="1"/>
  <c r="AH76" i="1"/>
  <c r="AH75" i="1"/>
  <c r="AH74" i="1"/>
  <c r="AH73" i="1"/>
  <c r="AH72" i="1"/>
  <c r="AH71" i="1"/>
  <c r="AH70" i="1"/>
  <c r="AC76" i="1"/>
  <c r="AC75" i="1"/>
  <c r="AC74" i="1"/>
  <c r="AC73" i="1"/>
  <c r="AC72" i="1"/>
  <c r="AC71" i="1"/>
  <c r="AC70" i="1"/>
  <c r="X76" i="1"/>
  <c r="X75" i="1"/>
  <c r="X74" i="1"/>
  <c r="X73" i="1"/>
  <c r="X72" i="1"/>
  <c r="X71" i="1"/>
  <c r="X70" i="1"/>
  <c r="S76" i="1"/>
  <c r="S75" i="1"/>
  <c r="S74" i="1"/>
  <c r="S73" i="1"/>
  <c r="S72" i="1"/>
  <c r="S71" i="1"/>
  <c r="S70" i="1"/>
  <c r="N77" i="1"/>
  <c r="N76" i="1"/>
  <c r="N75" i="1"/>
  <c r="N74" i="1"/>
  <c r="N73" i="1"/>
  <c r="N72" i="1"/>
  <c r="N71" i="1"/>
  <c r="N70" i="1"/>
  <c r="I77" i="1"/>
  <c r="I76" i="1"/>
  <c r="I75" i="1"/>
  <c r="I74" i="1"/>
  <c r="I73" i="1"/>
  <c r="I72" i="1"/>
  <c r="I71" i="1"/>
  <c r="I70" i="1"/>
  <c r="AW68" i="1"/>
  <c r="AW67" i="1"/>
  <c r="AW66" i="1"/>
  <c r="AW65" i="1"/>
  <c r="AW64" i="1"/>
  <c r="AW63" i="1"/>
  <c r="AW62" i="1"/>
  <c r="AW61" i="1"/>
  <c r="AW60" i="1"/>
  <c r="AR68" i="1"/>
  <c r="AR66" i="1"/>
  <c r="AR65" i="1"/>
  <c r="AR62" i="1"/>
  <c r="AM68" i="1"/>
  <c r="AM66" i="1"/>
  <c r="AM65" i="1"/>
  <c r="AM62" i="1"/>
  <c r="AH68" i="1"/>
  <c r="AH66" i="1"/>
  <c r="AH65" i="1"/>
  <c r="AH62" i="1"/>
  <c r="AC68" i="1"/>
  <c r="AC66" i="1"/>
  <c r="AC65" i="1"/>
  <c r="AC62" i="1"/>
  <c r="X68" i="1"/>
  <c r="X66" i="1"/>
  <c r="X65" i="1"/>
  <c r="X62" i="1"/>
  <c r="S68" i="1"/>
  <c r="S66" i="1"/>
  <c r="S65" i="1"/>
  <c r="S62" i="1"/>
  <c r="N68" i="1"/>
  <c r="N67" i="1"/>
  <c r="N66" i="1"/>
  <c r="N65" i="1"/>
  <c r="N62" i="1"/>
  <c r="I68" i="1"/>
  <c r="I67" i="1"/>
  <c r="I66" i="1"/>
  <c r="I65" i="1"/>
  <c r="I64" i="1"/>
  <c r="I62" i="1"/>
  <c r="I61" i="1"/>
  <c r="AW58" i="1"/>
  <c r="AW57" i="1"/>
  <c r="AW56" i="1"/>
  <c r="AW55" i="1"/>
  <c r="AW54" i="1"/>
  <c r="AW53" i="1"/>
  <c r="AW52" i="1"/>
  <c r="AW51" i="1"/>
  <c r="AW50" i="1"/>
  <c r="AR58" i="1"/>
  <c r="AR56" i="1"/>
  <c r="AR55" i="1"/>
  <c r="AR54" i="1"/>
  <c r="AR53" i="1"/>
  <c r="AR52" i="1"/>
  <c r="AR51" i="1"/>
  <c r="AR50" i="1"/>
  <c r="AM58" i="1"/>
  <c r="AM56" i="1"/>
  <c r="AM55" i="1"/>
  <c r="AM54" i="1"/>
  <c r="AM53" i="1"/>
  <c r="AM52" i="1"/>
  <c r="AM51" i="1"/>
  <c r="AM50" i="1"/>
  <c r="AC58" i="1"/>
  <c r="AC56" i="1"/>
  <c r="AC55" i="1"/>
  <c r="AC54" i="1"/>
  <c r="AC53" i="1"/>
  <c r="AC52" i="1"/>
  <c r="AC51" i="1"/>
  <c r="AC50" i="1"/>
  <c r="AH58" i="1"/>
  <c r="AH56" i="1"/>
  <c r="AH55" i="1"/>
  <c r="AH54" i="1"/>
  <c r="AH53" i="1"/>
  <c r="AH52" i="1"/>
  <c r="AH51" i="1"/>
  <c r="AH50" i="1"/>
  <c r="X58" i="1"/>
  <c r="X56" i="1"/>
  <c r="X55" i="1"/>
  <c r="X54" i="1"/>
  <c r="X53" i="1"/>
  <c r="X52" i="1"/>
  <c r="X51" i="1"/>
  <c r="X50" i="1"/>
  <c r="S58" i="1"/>
  <c r="S56" i="1"/>
  <c r="S55" i="1"/>
  <c r="S54" i="1"/>
  <c r="S53" i="1"/>
  <c r="S52" i="1"/>
  <c r="S51" i="1"/>
  <c r="S50" i="1"/>
  <c r="N58" i="1"/>
  <c r="N57" i="1"/>
  <c r="N56" i="1"/>
  <c r="N55" i="1"/>
  <c r="N54" i="1"/>
  <c r="N53" i="1"/>
  <c r="N52" i="1"/>
  <c r="N51" i="1"/>
  <c r="N50" i="1"/>
  <c r="I58" i="1"/>
  <c r="I57" i="1"/>
  <c r="I56" i="1"/>
  <c r="I55" i="1"/>
  <c r="I54" i="1"/>
  <c r="I53" i="1"/>
  <c r="I52" i="1"/>
  <c r="I51" i="1"/>
  <c r="I50" i="1"/>
  <c r="AW47" i="1"/>
  <c r="AW46" i="1"/>
  <c r="AW45" i="1"/>
  <c r="AW44" i="1"/>
  <c r="AW43" i="1"/>
  <c r="AW42" i="1"/>
  <c r="AW41" i="1"/>
  <c r="AW40" i="1"/>
  <c r="AW39" i="1"/>
  <c r="AR47" i="1"/>
  <c r="AR46" i="1"/>
  <c r="AR45" i="1"/>
  <c r="AR44" i="1"/>
  <c r="AR43" i="1"/>
  <c r="AR42" i="1"/>
  <c r="AR41" i="1"/>
  <c r="AR40" i="1"/>
  <c r="AR39" i="1"/>
  <c r="AM47" i="1"/>
  <c r="AM46" i="1"/>
  <c r="AM45" i="1"/>
  <c r="AM44" i="1"/>
  <c r="AM43" i="1"/>
  <c r="AM42" i="1"/>
  <c r="AM41" i="1"/>
  <c r="AM40" i="1"/>
  <c r="AM39" i="1"/>
  <c r="AH47" i="1"/>
  <c r="AH46" i="1"/>
  <c r="AH45" i="1"/>
  <c r="AH44" i="1"/>
  <c r="AH43" i="1"/>
  <c r="AH42" i="1"/>
  <c r="AH41" i="1"/>
  <c r="AH40" i="1"/>
  <c r="AH39" i="1"/>
  <c r="AC47" i="1"/>
  <c r="AC46" i="1"/>
  <c r="AC45" i="1"/>
  <c r="AC44" i="1"/>
  <c r="AC43" i="1"/>
  <c r="AC42" i="1"/>
  <c r="AC41" i="1"/>
  <c r="AC40" i="1"/>
  <c r="AC39" i="1"/>
  <c r="X47" i="1"/>
  <c r="X46" i="1"/>
  <c r="X45" i="1"/>
  <c r="X44" i="1"/>
  <c r="X43" i="1"/>
  <c r="X42" i="1"/>
  <c r="X41" i="1"/>
  <c r="X40" i="1"/>
  <c r="X39" i="1"/>
  <c r="S47" i="1"/>
  <c r="S46" i="1"/>
  <c r="S45" i="1"/>
  <c r="S44" i="1"/>
  <c r="S43" i="1"/>
  <c r="S42" i="1"/>
  <c r="S41" i="1"/>
  <c r="S40" i="1"/>
  <c r="S39" i="1"/>
  <c r="N47" i="1"/>
  <c r="N46" i="1"/>
  <c r="N45" i="1"/>
  <c r="N44" i="1"/>
  <c r="N43" i="1"/>
  <c r="N42" i="1"/>
  <c r="N41" i="1"/>
  <c r="N40" i="1"/>
  <c r="N39" i="1"/>
  <c r="I47" i="1"/>
  <c r="I46" i="1"/>
  <c r="I45" i="1"/>
  <c r="I44" i="1"/>
  <c r="I43" i="1"/>
  <c r="I42" i="1"/>
  <c r="I41" i="1"/>
  <c r="I40" i="1"/>
  <c r="I39" i="1"/>
  <c r="AW37" i="1"/>
  <c r="AR37" i="1"/>
  <c r="AM37" i="1"/>
  <c r="AH37" i="1"/>
  <c r="AC37" i="1"/>
  <c r="X37" i="1"/>
  <c r="S37" i="1"/>
  <c r="N37" i="1"/>
  <c r="I37" i="1"/>
  <c r="AW36" i="1"/>
  <c r="AW35" i="1"/>
  <c r="AW34" i="1"/>
  <c r="AW33" i="1"/>
  <c r="AW32" i="1"/>
  <c r="AW31" i="1"/>
  <c r="AW30" i="1"/>
  <c r="AW29" i="1"/>
  <c r="AR36" i="1"/>
  <c r="AR35" i="1"/>
  <c r="AR34" i="1"/>
  <c r="AR33" i="1"/>
  <c r="AR32" i="1"/>
  <c r="AR31" i="1"/>
  <c r="AR29" i="1"/>
  <c r="AM36" i="1"/>
  <c r="AM35" i="1"/>
  <c r="AM34" i="1"/>
  <c r="AM32" i="1"/>
  <c r="AM31" i="1"/>
  <c r="AM29" i="1"/>
  <c r="AH36" i="1"/>
  <c r="AH35" i="1"/>
  <c r="AH34" i="1"/>
  <c r="AH32" i="1"/>
  <c r="AH31" i="1"/>
  <c r="AH29" i="1"/>
  <c r="AC36" i="1"/>
  <c r="AC35" i="1"/>
  <c r="AC34" i="1"/>
  <c r="AC32" i="1"/>
  <c r="AC31" i="1"/>
  <c r="AC29" i="1"/>
  <c r="X36" i="1"/>
  <c r="X35" i="1"/>
  <c r="X34" i="1"/>
  <c r="X32" i="1"/>
  <c r="X31" i="1"/>
  <c r="X29" i="1"/>
  <c r="S36" i="1"/>
  <c r="S35" i="1"/>
  <c r="S34" i="1"/>
  <c r="S32" i="1"/>
  <c r="S31" i="1"/>
  <c r="S29" i="1"/>
  <c r="N36" i="1"/>
  <c r="N35" i="1"/>
  <c r="N34" i="1"/>
  <c r="N32" i="1"/>
  <c r="N31" i="1"/>
  <c r="N29" i="1"/>
  <c r="I36" i="1"/>
  <c r="I35" i="1"/>
  <c r="I34" i="1"/>
  <c r="I33" i="1"/>
  <c r="I32" i="1"/>
  <c r="I31" i="1"/>
  <c r="I29" i="1"/>
  <c r="AY210" i="1"/>
  <c r="AZ210" i="1" s="1"/>
  <c r="AW210" i="1"/>
  <c r="C210" i="1"/>
  <c r="AY209" i="1"/>
  <c r="AZ209" i="1" s="1"/>
  <c r="AW209" i="1"/>
  <c r="AR209" i="1"/>
  <c r="AM209" i="1"/>
  <c r="AH209" i="1"/>
  <c r="AC209" i="1"/>
  <c r="X209" i="1"/>
  <c r="S209" i="1"/>
  <c r="N209" i="1"/>
  <c r="I209" i="1"/>
  <c r="C209" i="1"/>
  <c r="AY208" i="1"/>
  <c r="AZ208" i="1" s="1"/>
  <c r="AW208" i="1"/>
  <c r="N208" i="1"/>
  <c r="I208" i="1"/>
  <c r="C208" i="1"/>
  <c r="AY207" i="1"/>
  <c r="AZ207" i="1" s="1"/>
  <c r="AW207" i="1"/>
  <c r="I207" i="1"/>
  <c r="C207" i="1"/>
  <c r="AY206" i="1"/>
  <c r="AZ206" i="1" s="1"/>
  <c r="AW206" i="1"/>
  <c r="N206" i="1"/>
  <c r="I206" i="1"/>
  <c r="C206" i="1"/>
  <c r="AY205" i="1"/>
  <c r="AZ205" i="1" s="1"/>
  <c r="AW205" i="1"/>
  <c r="AR205" i="1"/>
  <c r="S205" i="1"/>
  <c r="N205" i="1"/>
  <c r="I205" i="1"/>
  <c r="C205" i="1"/>
  <c r="AY204" i="1"/>
  <c r="AZ204" i="1" s="1"/>
  <c r="AW204" i="1"/>
  <c r="I204" i="1"/>
  <c r="C204" i="1"/>
  <c r="AY203" i="1"/>
  <c r="AZ203" i="1" s="1"/>
  <c r="AW203" i="1"/>
  <c r="AR203" i="1"/>
  <c r="AM203" i="1"/>
  <c r="AH203" i="1"/>
  <c r="AC203" i="1"/>
  <c r="X203" i="1"/>
  <c r="S203" i="1"/>
  <c r="N203" i="1"/>
  <c r="I203" i="1"/>
  <c r="C203" i="1"/>
  <c r="AY202" i="1"/>
  <c r="AZ202" i="1" s="1"/>
  <c r="AW202" i="1"/>
  <c r="AR202" i="1"/>
  <c r="AM202" i="1"/>
  <c r="AH202" i="1"/>
  <c r="AC202" i="1"/>
  <c r="X202" i="1"/>
  <c r="S202" i="1"/>
  <c r="N202" i="1"/>
  <c r="I202" i="1"/>
  <c r="C202" i="1"/>
  <c r="AY201" i="1"/>
  <c r="AZ201" i="1" s="1"/>
  <c r="AW201" i="1"/>
  <c r="S201" i="1"/>
  <c r="N201" i="1"/>
  <c r="I201" i="1"/>
  <c r="C201" i="1"/>
  <c r="AY200" i="1"/>
  <c r="AZ200" i="1" s="1"/>
  <c r="AW200" i="1"/>
  <c r="AR200" i="1"/>
  <c r="AM200" i="1"/>
  <c r="AH200" i="1"/>
  <c r="AC200" i="1"/>
  <c r="X200" i="1"/>
  <c r="S200" i="1"/>
  <c r="N200" i="1"/>
  <c r="I200" i="1"/>
  <c r="C200" i="1"/>
  <c r="AY199" i="1"/>
  <c r="AZ199" i="1" s="1"/>
  <c r="AW199" i="1"/>
  <c r="AR199" i="1"/>
  <c r="AM199" i="1"/>
  <c r="AH199" i="1"/>
  <c r="AC199" i="1"/>
  <c r="X199" i="1"/>
  <c r="S199" i="1"/>
  <c r="N199" i="1"/>
  <c r="I199" i="1"/>
  <c r="C199" i="1"/>
  <c r="AY198" i="1"/>
  <c r="AZ198" i="1" s="1"/>
  <c r="AW198" i="1"/>
  <c r="C198" i="1"/>
  <c r="AY197" i="1"/>
  <c r="AZ197" i="1" s="1"/>
  <c r="I197" i="1"/>
  <c r="C197" i="1"/>
  <c r="AY196" i="1"/>
  <c r="AZ196" i="1" s="1"/>
  <c r="AW196" i="1"/>
  <c r="C196" i="1"/>
  <c r="AY194" i="1"/>
  <c r="AZ194" i="1" s="1"/>
  <c r="AW194" i="1"/>
  <c r="C194" i="1"/>
  <c r="AY193" i="1"/>
  <c r="AZ193" i="1" s="1"/>
  <c r="AW193" i="1"/>
  <c r="N193" i="1"/>
  <c r="I193" i="1"/>
  <c r="C193" i="1"/>
  <c r="AY192" i="1"/>
  <c r="AZ192" i="1" s="1"/>
  <c r="AW192" i="1"/>
  <c r="N192" i="1"/>
  <c r="I192" i="1"/>
  <c r="C192" i="1"/>
  <c r="AY191" i="1"/>
  <c r="AZ191" i="1" s="1"/>
  <c r="AW191" i="1"/>
  <c r="AR191" i="1"/>
  <c r="AM191" i="1"/>
  <c r="AH191" i="1"/>
  <c r="AC191" i="1"/>
  <c r="X191" i="1"/>
  <c r="S191" i="1"/>
  <c r="N191" i="1"/>
  <c r="I191" i="1"/>
  <c r="C191" i="1"/>
  <c r="AY190" i="1"/>
  <c r="AZ190" i="1" s="1"/>
  <c r="AW190" i="1"/>
  <c r="AR190" i="1"/>
  <c r="AM190" i="1"/>
  <c r="AH190" i="1"/>
  <c r="AC190" i="1"/>
  <c r="X190" i="1"/>
  <c r="S190" i="1"/>
  <c r="N190" i="1"/>
  <c r="I190" i="1"/>
  <c r="C190" i="1"/>
  <c r="AY189" i="1"/>
  <c r="AZ189" i="1" s="1"/>
  <c r="AW189" i="1"/>
  <c r="N189" i="1"/>
  <c r="I189" i="1"/>
  <c r="C189" i="1"/>
  <c r="AY188" i="1"/>
  <c r="AZ188" i="1" s="1"/>
  <c r="C188" i="1"/>
  <c r="C187" i="1"/>
  <c r="AY186" i="1"/>
  <c r="AZ186" i="1" s="1"/>
  <c r="C186" i="1"/>
  <c r="AY185" i="1"/>
  <c r="AZ185" i="1" s="1"/>
  <c r="C185" i="1"/>
  <c r="AY184" i="1"/>
  <c r="AZ184" i="1" s="1"/>
  <c r="C184" i="1"/>
  <c r="AY183" i="1"/>
  <c r="AZ183" i="1" s="1"/>
  <c r="C183" i="1"/>
  <c r="AY182" i="1"/>
  <c r="AZ182" i="1" s="1"/>
  <c r="C182" i="1"/>
  <c r="AY181" i="1"/>
  <c r="AZ181" i="1" s="1"/>
  <c r="C181" i="1"/>
  <c r="AY180" i="1"/>
  <c r="AZ180" i="1" s="1"/>
  <c r="C180" i="1"/>
  <c r="AY179" i="1"/>
  <c r="AZ179" i="1" s="1"/>
  <c r="C179" i="1"/>
  <c r="AY128" i="1"/>
  <c r="AZ128" i="1" s="1"/>
  <c r="C128" i="1"/>
  <c r="AY127" i="1"/>
  <c r="AZ127" i="1" s="1"/>
  <c r="C127" i="1"/>
  <c r="AY126" i="1"/>
  <c r="AZ126" i="1" s="1"/>
  <c r="C126" i="1"/>
  <c r="AY125" i="1"/>
  <c r="AZ125" i="1" s="1"/>
  <c r="C125" i="1"/>
  <c r="AY124" i="1"/>
  <c r="AZ124" i="1" s="1"/>
  <c r="C124" i="1"/>
  <c r="AY123" i="1"/>
  <c r="AZ123" i="1" s="1"/>
  <c r="C123" i="1"/>
  <c r="AY122" i="1"/>
  <c r="AZ122" i="1" s="1"/>
  <c r="C122" i="1"/>
  <c r="AY121" i="1"/>
  <c r="AZ121" i="1" s="1"/>
  <c r="C121" i="1"/>
  <c r="AY120" i="1"/>
  <c r="AZ120" i="1" s="1"/>
  <c r="C120" i="1"/>
  <c r="AY119" i="1"/>
  <c r="AZ119" i="1" s="1"/>
  <c r="C119" i="1"/>
  <c r="AY118" i="1"/>
  <c r="AZ118" i="1" s="1"/>
  <c r="C118" i="1"/>
  <c r="AY117" i="1"/>
  <c r="AZ117" i="1" s="1"/>
  <c r="C117" i="1"/>
  <c r="AY102" i="1"/>
  <c r="AZ102" i="1" s="1"/>
  <c r="C102" i="1"/>
  <c r="AY101" i="1"/>
  <c r="AZ101" i="1" s="1"/>
  <c r="C101" i="1"/>
  <c r="AY100" i="1"/>
  <c r="AZ100" i="1" s="1"/>
  <c r="C100" i="1"/>
  <c r="AY99" i="1"/>
  <c r="AZ99" i="1" s="1"/>
  <c r="C99" i="1"/>
  <c r="AY98" i="1"/>
  <c r="AZ98" i="1" s="1"/>
  <c r="C98" i="1"/>
  <c r="AY97" i="1"/>
  <c r="AZ97" i="1" s="1"/>
  <c r="C97" i="1"/>
  <c r="AY96" i="1"/>
  <c r="AZ96" i="1" s="1"/>
  <c r="C96" i="1"/>
  <c r="AY95" i="1"/>
  <c r="AZ95" i="1" s="1"/>
  <c r="C95" i="1"/>
  <c r="AY94" i="1"/>
  <c r="AZ94" i="1" s="1"/>
  <c r="C94" i="1"/>
  <c r="AY93" i="1"/>
  <c r="AZ93" i="1" s="1"/>
  <c r="C93" i="1"/>
  <c r="AY92" i="1"/>
  <c r="AZ92" i="1" s="1"/>
  <c r="C92" i="1"/>
  <c r="AY47" i="1"/>
  <c r="AZ47" i="1" s="1"/>
  <c r="C47" i="1"/>
  <c r="AY46" i="1"/>
  <c r="AZ46" i="1" s="1"/>
  <c r="C46" i="1"/>
  <c r="AY45" i="1"/>
  <c r="AZ45" i="1" s="1"/>
  <c r="C45" i="1"/>
  <c r="AY44" i="1"/>
  <c r="AZ44" i="1" s="1"/>
  <c r="C44" i="1"/>
  <c r="AY43" i="1"/>
  <c r="AZ43" i="1" s="1"/>
  <c r="C43" i="1"/>
  <c r="AY42" i="1"/>
  <c r="AZ42" i="1" s="1"/>
  <c r="C42" i="1"/>
  <c r="AY41" i="1"/>
  <c r="AZ41" i="1" s="1"/>
  <c r="C41" i="1"/>
  <c r="AY40" i="1"/>
  <c r="AZ40" i="1" s="1"/>
  <c r="C40" i="1"/>
  <c r="AY39" i="1"/>
  <c r="AZ39" i="1" s="1"/>
  <c r="C39" i="1"/>
  <c r="AY37" i="1"/>
  <c r="AZ37" i="1" s="1"/>
  <c r="C37" i="1"/>
  <c r="AY36" i="1"/>
  <c r="AZ36" i="1" s="1"/>
  <c r="C36" i="1"/>
  <c r="AY35" i="1"/>
  <c r="AZ35" i="1" s="1"/>
  <c r="C35" i="1"/>
  <c r="AY34" i="1"/>
  <c r="AZ34" i="1" s="1"/>
  <c r="C34" i="1"/>
  <c r="AY33" i="1"/>
  <c r="AZ33" i="1" s="1"/>
  <c r="C33" i="1"/>
  <c r="AY32" i="1"/>
  <c r="AZ32" i="1" s="1"/>
  <c r="C32" i="1"/>
  <c r="AY31" i="1"/>
  <c r="AZ31" i="1" s="1"/>
  <c r="C31" i="1"/>
  <c r="AY30" i="1"/>
  <c r="AZ30" i="1" s="1"/>
  <c r="C30" i="1"/>
  <c r="AY29" i="1"/>
  <c r="AZ29" i="1" s="1"/>
  <c r="C29" i="1"/>
  <c r="AY27" i="1"/>
  <c r="AZ27" i="1" s="1"/>
  <c r="AW27" i="1"/>
  <c r="AR27" i="1"/>
  <c r="AM27" i="1"/>
  <c r="AH27" i="1"/>
  <c r="AC27" i="1"/>
  <c r="X27" i="1"/>
  <c r="S27" i="1"/>
  <c r="N27" i="1"/>
  <c r="I27" i="1"/>
  <c r="AY26" i="1"/>
  <c r="AZ26" i="1" s="1"/>
  <c r="AW26" i="1"/>
  <c r="AR26" i="1"/>
  <c r="AM26" i="1"/>
  <c r="AH26" i="1"/>
  <c r="AC26" i="1"/>
  <c r="X26" i="1"/>
  <c r="S26" i="1"/>
  <c r="N26" i="1"/>
  <c r="I26" i="1"/>
  <c r="AY25" i="1"/>
  <c r="AZ25" i="1" s="1"/>
  <c r="AW25" i="1"/>
  <c r="AR25" i="1"/>
  <c r="AM25" i="1"/>
  <c r="AH25" i="1"/>
  <c r="AC25" i="1"/>
  <c r="X25" i="1"/>
  <c r="S25" i="1"/>
  <c r="N25" i="1"/>
  <c r="I25" i="1"/>
  <c r="AY24" i="1"/>
  <c r="AZ24" i="1" s="1"/>
  <c r="AW24" i="1"/>
  <c r="AR24" i="1"/>
  <c r="AM24" i="1"/>
  <c r="AH24" i="1"/>
  <c r="AC24" i="1"/>
  <c r="X24" i="1"/>
  <c r="S24" i="1"/>
  <c r="N24" i="1"/>
  <c r="I24" i="1"/>
  <c r="AY23" i="1"/>
  <c r="AZ23" i="1" s="1"/>
  <c r="AW23" i="1"/>
  <c r="AR23" i="1"/>
  <c r="AM23" i="1"/>
  <c r="AH23" i="1"/>
  <c r="AC23" i="1"/>
  <c r="X23" i="1"/>
  <c r="S23" i="1"/>
  <c r="N23" i="1"/>
  <c r="I23" i="1"/>
  <c r="AY22" i="1"/>
  <c r="AZ22" i="1" s="1"/>
  <c r="AW22" i="1"/>
  <c r="AR22" i="1"/>
  <c r="AM22" i="1"/>
  <c r="AH22" i="1"/>
  <c r="AC22" i="1"/>
  <c r="X22" i="1"/>
  <c r="S22" i="1"/>
  <c r="N22" i="1"/>
  <c r="I22" i="1"/>
  <c r="AY21" i="1"/>
  <c r="AZ21" i="1" s="1"/>
  <c r="AW21" i="1"/>
  <c r="AR21" i="1"/>
  <c r="AM21" i="1"/>
  <c r="AH21" i="1"/>
  <c r="AC21" i="1"/>
  <c r="X21" i="1"/>
  <c r="S21" i="1"/>
  <c r="N21" i="1"/>
  <c r="I21" i="1"/>
  <c r="AY20" i="1"/>
  <c r="AZ20" i="1" s="1"/>
  <c r="AW20" i="1"/>
  <c r="AR20" i="1"/>
  <c r="AM20" i="1"/>
  <c r="AH20" i="1"/>
  <c r="AC20" i="1"/>
  <c r="X20" i="1"/>
  <c r="S20" i="1"/>
  <c r="N20" i="1"/>
  <c r="I20" i="1"/>
  <c r="AX208" i="1" l="1"/>
  <c r="BA208" i="1" s="1"/>
  <c r="AX199" i="1"/>
  <c r="BA199" i="1" s="1"/>
  <c r="AX203" i="1"/>
  <c r="BA203" i="1" s="1"/>
  <c r="AX207" i="1"/>
  <c r="BA207" i="1" s="1"/>
  <c r="AX190" i="1"/>
  <c r="BA190" i="1" s="1"/>
  <c r="AX198" i="1"/>
  <c r="BA198" i="1" s="1"/>
  <c r="AX202" i="1"/>
  <c r="BA202" i="1" s="1"/>
  <c r="AX206" i="1"/>
  <c r="BA206" i="1" s="1"/>
  <c r="AX210" i="1"/>
  <c r="AX196" i="1"/>
  <c r="BA196" i="1" s="1"/>
  <c r="AX200" i="1"/>
  <c r="BA200" i="1" s="1"/>
  <c r="AX204" i="1"/>
  <c r="BA204" i="1" s="1"/>
  <c r="AX197" i="1"/>
  <c r="BA197" i="1" s="1"/>
  <c r="AX201" i="1"/>
  <c r="BA201" i="1" s="1"/>
  <c r="AX205" i="1"/>
  <c r="BA205" i="1" s="1"/>
  <c r="AX209" i="1"/>
  <c r="BA209" i="1" s="1"/>
  <c r="BA210" i="1"/>
  <c r="AX179" i="1"/>
  <c r="BA179" i="1" s="1"/>
  <c r="AX182" i="1"/>
  <c r="BA182" i="1" s="1"/>
  <c r="AX187" i="1"/>
  <c r="BA187" i="1" s="1"/>
  <c r="AX192" i="1"/>
  <c r="BA192" i="1" s="1"/>
  <c r="AX185" i="1"/>
  <c r="BA185" i="1" s="1"/>
  <c r="AX188" i="1"/>
  <c r="BA188" i="1" s="1"/>
  <c r="AX183" i="1"/>
  <c r="BA183" i="1" s="1"/>
  <c r="AX186" i="1"/>
  <c r="BA186" i="1" s="1"/>
  <c r="AX193" i="1"/>
  <c r="BA193" i="1" s="1"/>
  <c r="AX180" i="1"/>
  <c r="BA180" i="1" s="1"/>
  <c r="AX126" i="1"/>
  <c r="BA126" i="1" s="1"/>
  <c r="AX181" i="1"/>
  <c r="BA181" i="1" s="1"/>
  <c r="AX184" i="1"/>
  <c r="BA184" i="1" s="1"/>
  <c r="AX189" i="1"/>
  <c r="BA189" i="1" s="1"/>
  <c r="AX191" i="1"/>
  <c r="BA191" i="1" s="1"/>
  <c r="AX194" i="1"/>
  <c r="BA194" i="1" s="1"/>
  <c r="AX118" i="1"/>
  <c r="BA118" i="1" s="1"/>
  <c r="AX123" i="1"/>
  <c r="BA123" i="1" s="1"/>
  <c r="AX92" i="1"/>
  <c r="BA92" i="1" s="1"/>
  <c r="AX121" i="1"/>
  <c r="BA121" i="1" s="1"/>
  <c r="AX124" i="1"/>
  <c r="BA124" i="1" s="1"/>
  <c r="AX119" i="1"/>
  <c r="BA119" i="1" s="1"/>
  <c r="AX122" i="1"/>
  <c r="BA122" i="1" s="1"/>
  <c r="AX127" i="1"/>
  <c r="BA127" i="1" s="1"/>
  <c r="AX117" i="1"/>
  <c r="BA117" i="1" s="1"/>
  <c r="AX120" i="1"/>
  <c r="BA120" i="1" s="1"/>
  <c r="AX125" i="1"/>
  <c r="BA125" i="1" s="1"/>
  <c r="AX128" i="1"/>
  <c r="BA128" i="1" s="1"/>
  <c r="AX97" i="1"/>
  <c r="BA97" i="1" s="1"/>
  <c r="AX100" i="1"/>
  <c r="BA100" i="1" s="1"/>
  <c r="AX95" i="1"/>
  <c r="BA95" i="1" s="1"/>
  <c r="AX98" i="1"/>
  <c r="BA98" i="1" s="1"/>
  <c r="AX93" i="1"/>
  <c r="BA93" i="1" s="1"/>
  <c r="AX96" i="1"/>
  <c r="BA96" i="1" s="1"/>
  <c r="AX101" i="1"/>
  <c r="BA101" i="1" s="1"/>
  <c r="AX94" i="1"/>
  <c r="BA94" i="1" s="1"/>
  <c r="AX99" i="1"/>
  <c r="BA99" i="1" s="1"/>
  <c r="AX102" i="1"/>
  <c r="BA102" i="1" s="1"/>
  <c r="AX30" i="1"/>
  <c r="BA30" i="1" s="1"/>
  <c r="AX32" i="1"/>
  <c r="BA32" i="1" s="1"/>
  <c r="AX43" i="1"/>
  <c r="BA43" i="1" s="1"/>
  <c r="AX31" i="1"/>
  <c r="BA31" i="1" s="1"/>
  <c r="AX25" i="1"/>
  <c r="BA25" i="1" s="1"/>
  <c r="AX40" i="1"/>
  <c r="BA40" i="1" s="1"/>
  <c r="AX24" i="1"/>
  <c r="BA24" i="1" s="1"/>
  <c r="AX33" i="1"/>
  <c r="BA33" i="1" s="1"/>
  <c r="AX41" i="1"/>
  <c r="BA41" i="1" s="1"/>
  <c r="AX29" i="1"/>
  <c r="BA29" i="1" s="1"/>
  <c r="AX36" i="1"/>
  <c r="BA36" i="1" s="1"/>
  <c r="AX39" i="1"/>
  <c r="BA39" i="1" s="1"/>
  <c r="AX46" i="1"/>
  <c r="BA46" i="1" s="1"/>
  <c r="AX35" i="1"/>
  <c r="BA35" i="1" s="1"/>
  <c r="AX45" i="1"/>
  <c r="BA45" i="1" s="1"/>
  <c r="AX26" i="1"/>
  <c r="BA26" i="1" s="1"/>
  <c r="AX34" i="1"/>
  <c r="BA34" i="1" s="1"/>
  <c r="AX37" i="1"/>
  <c r="BA37" i="1" s="1"/>
  <c r="AX42" i="1"/>
  <c r="BA42" i="1" s="1"/>
  <c r="AX44" i="1"/>
  <c r="BA44" i="1" s="1"/>
  <c r="AX47" i="1"/>
  <c r="BA47" i="1" s="1"/>
  <c r="AX27" i="1"/>
  <c r="BA27" i="1" s="1"/>
  <c r="AX20" i="1"/>
  <c r="BA20" i="1" s="1"/>
  <c r="AX22" i="1"/>
  <c r="BA22" i="1" s="1"/>
  <c r="AX21" i="1"/>
  <c r="BA21" i="1" s="1"/>
  <c r="AX23" i="1"/>
  <c r="BA23" i="1" s="1"/>
  <c r="AY224" i="1"/>
  <c r="AZ224" i="1" s="1"/>
  <c r="AW224" i="1"/>
  <c r="N224" i="1"/>
  <c r="I224" i="1"/>
  <c r="C224" i="1"/>
  <c r="C175" i="1"/>
  <c r="AY175" i="1"/>
  <c r="AZ175" i="1" s="1"/>
  <c r="AY89" i="1"/>
  <c r="AZ89" i="1" s="1"/>
  <c r="C89" i="1"/>
  <c r="AY88" i="1"/>
  <c r="AZ88" i="1" s="1"/>
  <c r="C88" i="1"/>
  <c r="AY87" i="1"/>
  <c r="AZ87" i="1" s="1"/>
  <c r="C87" i="1"/>
  <c r="AY86" i="1"/>
  <c r="AZ86" i="1" s="1"/>
  <c r="C86" i="1"/>
  <c r="AY85" i="1"/>
  <c r="AZ85" i="1" s="1"/>
  <c r="C85" i="1"/>
  <c r="AY84" i="1"/>
  <c r="AZ84" i="1" s="1"/>
  <c r="C84" i="1"/>
  <c r="AY83" i="1"/>
  <c r="AZ83" i="1" s="1"/>
  <c r="C83" i="1"/>
  <c r="AY82" i="1"/>
  <c r="AZ82" i="1" s="1"/>
  <c r="C82" i="1"/>
  <c r="AY81" i="1"/>
  <c r="AZ81" i="1" s="1"/>
  <c r="C81" i="1"/>
  <c r="AY80" i="1"/>
  <c r="AZ80" i="1" s="1"/>
  <c r="C80" i="1"/>
  <c r="AX175" i="1" l="1"/>
  <c r="BA175" i="1" s="1"/>
  <c r="AX224" i="1"/>
  <c r="BA224" i="1" s="1"/>
  <c r="AX83" i="1"/>
  <c r="BA83" i="1" s="1"/>
  <c r="AX87" i="1"/>
  <c r="BA87" i="1" s="1"/>
  <c r="AX88" i="1"/>
  <c r="BA88" i="1" s="1"/>
  <c r="AX80" i="1"/>
  <c r="BA80" i="1" s="1"/>
  <c r="AX86" i="1"/>
  <c r="BA86" i="1" s="1"/>
  <c r="AX89" i="1"/>
  <c r="BA89" i="1" s="1"/>
  <c r="AX82" i="1"/>
  <c r="BA82" i="1" s="1"/>
  <c r="AX81" i="1"/>
  <c r="BA81" i="1" s="1"/>
  <c r="AX84" i="1"/>
  <c r="BA84" i="1" s="1"/>
  <c r="AX85" i="1"/>
  <c r="BA85" i="1" s="1"/>
  <c r="AY68" i="1"/>
  <c r="AZ68" i="1" s="1"/>
  <c r="C68" i="1"/>
  <c r="AY67" i="1"/>
  <c r="AZ67" i="1" s="1"/>
  <c r="C67" i="1"/>
  <c r="AY66" i="1"/>
  <c r="AZ66" i="1" s="1"/>
  <c r="C66" i="1"/>
  <c r="AY65" i="1"/>
  <c r="AZ65" i="1" s="1"/>
  <c r="C65" i="1"/>
  <c r="AY64" i="1"/>
  <c r="AZ64" i="1" s="1"/>
  <c r="C64" i="1"/>
  <c r="AY63" i="1"/>
  <c r="AZ63" i="1" s="1"/>
  <c r="C63" i="1"/>
  <c r="AY62" i="1"/>
  <c r="AZ62" i="1" s="1"/>
  <c r="C62" i="1"/>
  <c r="AY61" i="1"/>
  <c r="AZ61" i="1" s="1"/>
  <c r="C61" i="1"/>
  <c r="AY60" i="1"/>
  <c r="AZ60" i="1" s="1"/>
  <c r="C60" i="1"/>
  <c r="AY144" i="1"/>
  <c r="AZ144" i="1" s="1"/>
  <c r="C144" i="1"/>
  <c r="AY143" i="1"/>
  <c r="AZ143" i="1" s="1"/>
  <c r="C143" i="1"/>
  <c r="AY142" i="1"/>
  <c r="AZ142" i="1" s="1"/>
  <c r="C142" i="1"/>
  <c r="AY141" i="1"/>
  <c r="AZ141" i="1" s="1"/>
  <c r="C141" i="1"/>
  <c r="AY140" i="1"/>
  <c r="AZ140" i="1" s="1"/>
  <c r="C140" i="1"/>
  <c r="AY139" i="1"/>
  <c r="AZ139" i="1" s="1"/>
  <c r="C139" i="1"/>
  <c r="AY138" i="1"/>
  <c r="AZ138" i="1" s="1"/>
  <c r="C138" i="1"/>
  <c r="AY137" i="1"/>
  <c r="AZ137" i="1" s="1"/>
  <c r="C137" i="1"/>
  <c r="AY136" i="1"/>
  <c r="AZ136" i="1" s="1"/>
  <c r="C136" i="1"/>
  <c r="AY135" i="1"/>
  <c r="AZ135" i="1" s="1"/>
  <c r="C135" i="1"/>
  <c r="AY134" i="1"/>
  <c r="AZ134" i="1" s="1"/>
  <c r="C134" i="1"/>
  <c r="AY133" i="1"/>
  <c r="AZ133" i="1" s="1"/>
  <c r="C133" i="1"/>
  <c r="AY132" i="1"/>
  <c r="AZ132" i="1" s="1"/>
  <c r="C132" i="1"/>
  <c r="AY131" i="1"/>
  <c r="AZ131" i="1" s="1"/>
  <c r="C131" i="1"/>
  <c r="AY130" i="1"/>
  <c r="AZ130" i="1" s="1"/>
  <c r="C130" i="1"/>
  <c r="C146" i="1"/>
  <c r="AY146" i="1"/>
  <c r="AZ146" i="1" s="1"/>
  <c r="C147" i="1"/>
  <c r="AY147" i="1"/>
  <c r="AZ147" i="1" s="1"/>
  <c r="C70" i="1"/>
  <c r="AY70" i="1"/>
  <c r="AZ70" i="1" s="1"/>
  <c r="C71" i="1"/>
  <c r="AY71" i="1"/>
  <c r="AZ71" i="1" s="1"/>
  <c r="C72" i="1"/>
  <c r="AY72" i="1"/>
  <c r="AZ72" i="1" s="1"/>
  <c r="C73" i="1"/>
  <c r="AY73" i="1"/>
  <c r="AZ73" i="1" s="1"/>
  <c r="C74" i="1"/>
  <c r="AY74" i="1"/>
  <c r="AZ74" i="1" s="1"/>
  <c r="C75" i="1"/>
  <c r="AY75" i="1"/>
  <c r="AZ75" i="1" s="1"/>
  <c r="C76" i="1"/>
  <c r="AY76" i="1"/>
  <c r="AZ76" i="1" s="1"/>
  <c r="C77" i="1"/>
  <c r="AY77" i="1"/>
  <c r="AZ77" i="1" s="1"/>
  <c r="AX60" i="1" l="1"/>
  <c r="BA60" i="1" s="1"/>
  <c r="AX64" i="1"/>
  <c r="BA64" i="1" s="1"/>
  <c r="AX68" i="1"/>
  <c r="BA68" i="1" s="1"/>
  <c r="AX61" i="1"/>
  <c r="BA61" i="1" s="1"/>
  <c r="AX65" i="1"/>
  <c r="BA65" i="1" s="1"/>
  <c r="AX62" i="1"/>
  <c r="BA62" i="1" s="1"/>
  <c r="AX66" i="1"/>
  <c r="BA66" i="1" s="1"/>
  <c r="AX63" i="1"/>
  <c r="BA63" i="1" s="1"/>
  <c r="AX67" i="1"/>
  <c r="BA67" i="1" s="1"/>
  <c r="AX76" i="1"/>
  <c r="BA76" i="1" s="1"/>
  <c r="AX147" i="1"/>
  <c r="BA147" i="1" s="1"/>
  <c r="AX146" i="1"/>
  <c r="BA146" i="1" s="1"/>
  <c r="AX130" i="1"/>
  <c r="BA130" i="1" s="1"/>
  <c r="AX134" i="1"/>
  <c r="BA134" i="1" s="1"/>
  <c r="AX138" i="1"/>
  <c r="BA138" i="1" s="1"/>
  <c r="AX142" i="1"/>
  <c r="BA142" i="1" s="1"/>
  <c r="AX133" i="1"/>
  <c r="BA133" i="1" s="1"/>
  <c r="AX137" i="1"/>
  <c r="BA137" i="1" s="1"/>
  <c r="AX141" i="1"/>
  <c r="BA141" i="1" s="1"/>
  <c r="AX73" i="1"/>
  <c r="BA73" i="1" s="1"/>
  <c r="AX132" i="1"/>
  <c r="BA132" i="1" s="1"/>
  <c r="AX136" i="1"/>
  <c r="BA136" i="1" s="1"/>
  <c r="AX140" i="1"/>
  <c r="BA140" i="1" s="1"/>
  <c r="AX144" i="1"/>
  <c r="BA144" i="1" s="1"/>
  <c r="AX131" i="1"/>
  <c r="BA131" i="1" s="1"/>
  <c r="AX135" i="1"/>
  <c r="BA135" i="1" s="1"/>
  <c r="AX139" i="1"/>
  <c r="BA139" i="1" s="1"/>
  <c r="AX143" i="1"/>
  <c r="BA143" i="1" s="1"/>
  <c r="AX77" i="1"/>
  <c r="BA77" i="1" s="1"/>
  <c r="AX72" i="1"/>
  <c r="BA72" i="1" s="1"/>
  <c r="AX74" i="1"/>
  <c r="BA74" i="1" s="1"/>
  <c r="AX71" i="1"/>
  <c r="BA71" i="1" s="1"/>
  <c r="AX75" i="1"/>
  <c r="BA75" i="1" s="1"/>
  <c r="AX70" i="1"/>
  <c r="BA70" i="1" s="1"/>
  <c r="C50" i="1"/>
  <c r="AY50" i="1"/>
  <c r="AZ50" i="1" s="1"/>
  <c r="C51" i="1"/>
  <c r="AY51" i="1"/>
  <c r="AZ51" i="1" s="1"/>
  <c r="C52" i="1"/>
  <c r="AY52" i="1"/>
  <c r="AZ52" i="1" s="1"/>
  <c r="C53" i="1"/>
  <c r="AY53" i="1"/>
  <c r="AZ53" i="1" s="1"/>
  <c r="C54" i="1"/>
  <c r="AY54" i="1"/>
  <c r="AZ54" i="1" s="1"/>
  <c r="C55" i="1"/>
  <c r="AY55" i="1"/>
  <c r="AZ55" i="1" s="1"/>
  <c r="C56" i="1"/>
  <c r="AY56" i="1"/>
  <c r="AZ56" i="1" s="1"/>
  <c r="C57" i="1"/>
  <c r="AY57" i="1"/>
  <c r="AZ57" i="1" s="1"/>
  <c r="C104" i="1"/>
  <c r="AY104" i="1"/>
  <c r="AZ104" i="1" s="1"/>
  <c r="C105" i="1"/>
  <c r="AY105" i="1"/>
  <c r="AZ105" i="1" s="1"/>
  <c r="C106" i="1"/>
  <c r="AY106" i="1"/>
  <c r="AZ106" i="1" s="1"/>
  <c r="C107" i="1"/>
  <c r="AY107" i="1"/>
  <c r="AZ107" i="1" s="1"/>
  <c r="C108" i="1"/>
  <c r="AY108" i="1"/>
  <c r="AZ108" i="1" s="1"/>
  <c r="C109" i="1"/>
  <c r="AY109" i="1"/>
  <c r="AZ109" i="1" s="1"/>
  <c r="C110" i="1"/>
  <c r="AY110" i="1"/>
  <c r="AZ110" i="1" s="1"/>
  <c r="C111" i="1"/>
  <c r="AY111" i="1"/>
  <c r="AZ111" i="1" s="1"/>
  <c r="C112" i="1"/>
  <c r="AY112" i="1"/>
  <c r="AZ112" i="1" s="1"/>
  <c r="C113" i="1"/>
  <c r="AY113" i="1"/>
  <c r="AZ113" i="1" s="1"/>
  <c r="C148" i="1"/>
  <c r="AY148" i="1"/>
  <c r="AZ148" i="1" s="1"/>
  <c r="C149" i="1"/>
  <c r="AY149" i="1"/>
  <c r="AZ149" i="1" s="1"/>
  <c r="C150" i="1"/>
  <c r="AY150" i="1"/>
  <c r="AZ150" i="1" s="1"/>
  <c r="C151" i="1"/>
  <c r="AY151" i="1"/>
  <c r="AZ151" i="1" s="1"/>
  <c r="C152" i="1"/>
  <c r="AY152" i="1"/>
  <c r="AZ152" i="1" s="1"/>
  <c r="C153" i="1"/>
  <c r="AY153" i="1"/>
  <c r="AZ153" i="1" s="1"/>
  <c r="C154" i="1"/>
  <c r="AY154" i="1"/>
  <c r="AZ154" i="1" s="1"/>
  <c r="C155" i="1"/>
  <c r="AY155" i="1"/>
  <c r="AZ155" i="1" s="1"/>
  <c r="C156" i="1"/>
  <c r="AY156" i="1"/>
  <c r="AZ156" i="1" s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43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29" i="1"/>
  <c r="C213" i="1"/>
  <c r="C214" i="1"/>
  <c r="C215" i="1"/>
  <c r="C216" i="1"/>
  <c r="C217" i="1"/>
  <c r="C218" i="1"/>
  <c r="C219" i="1"/>
  <c r="C220" i="1"/>
  <c r="C221" i="1"/>
  <c r="C222" i="1"/>
  <c r="C223" i="1"/>
  <c r="C225" i="1"/>
  <c r="C226" i="1"/>
  <c r="C212" i="1"/>
  <c r="C176" i="1"/>
  <c r="C177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62" i="1"/>
  <c r="C157" i="1"/>
  <c r="C158" i="1"/>
  <c r="C159" i="1"/>
  <c r="C160" i="1"/>
  <c r="C114" i="1"/>
  <c r="C90" i="1"/>
  <c r="AX105" i="1" l="1"/>
  <c r="BA105" i="1" s="1"/>
  <c r="AX55" i="1"/>
  <c r="BA55" i="1" s="1"/>
  <c r="AX51" i="1"/>
  <c r="BA51" i="1" s="1"/>
  <c r="AX107" i="1"/>
  <c r="BA107" i="1" s="1"/>
  <c r="AX56" i="1"/>
  <c r="BA56" i="1" s="1"/>
  <c r="AX53" i="1"/>
  <c r="BA53" i="1" s="1"/>
  <c r="AX54" i="1"/>
  <c r="BA54" i="1" s="1"/>
  <c r="AX111" i="1"/>
  <c r="BA111" i="1" s="1"/>
  <c r="AX57" i="1"/>
  <c r="BA57" i="1" s="1"/>
  <c r="AX52" i="1"/>
  <c r="BA52" i="1" s="1"/>
  <c r="AX50" i="1"/>
  <c r="BA50" i="1" s="1"/>
  <c r="AX110" i="1"/>
  <c r="BA110" i="1" s="1"/>
  <c r="AX113" i="1"/>
  <c r="BA113" i="1" s="1"/>
  <c r="AX108" i="1"/>
  <c r="BA108" i="1" s="1"/>
  <c r="AX106" i="1"/>
  <c r="BA106" i="1" s="1"/>
  <c r="AX104" i="1"/>
  <c r="BA104" i="1" s="1"/>
  <c r="AX112" i="1"/>
  <c r="BA112" i="1" s="1"/>
  <c r="AX109" i="1"/>
  <c r="BA109" i="1" s="1"/>
  <c r="AX156" i="1"/>
  <c r="BA156" i="1" s="1"/>
  <c r="AX153" i="1"/>
  <c r="BA153" i="1" s="1"/>
  <c r="AX149" i="1"/>
  <c r="BA149" i="1" s="1"/>
  <c r="AX152" i="1"/>
  <c r="BA152" i="1" s="1"/>
  <c r="AX155" i="1"/>
  <c r="BA155" i="1" s="1"/>
  <c r="AX150" i="1"/>
  <c r="BA150" i="1" s="1"/>
  <c r="AX148" i="1"/>
  <c r="BA148" i="1" s="1"/>
  <c r="AX154" i="1"/>
  <c r="BA154" i="1" s="1"/>
  <c r="AX151" i="1"/>
  <c r="BA151" i="1" s="1"/>
  <c r="AY255" i="1"/>
  <c r="AZ255" i="1" s="1"/>
  <c r="AY254" i="1"/>
  <c r="AZ254" i="1" s="1"/>
  <c r="AY253" i="1"/>
  <c r="AZ253" i="1" s="1"/>
  <c r="AY252" i="1"/>
  <c r="AZ252" i="1" s="1"/>
  <c r="AY251" i="1"/>
  <c r="AZ251" i="1" s="1"/>
  <c r="AY250" i="1"/>
  <c r="AZ250" i="1" s="1"/>
  <c r="AY249" i="1"/>
  <c r="AZ249" i="1" s="1"/>
  <c r="AY248" i="1"/>
  <c r="AZ248" i="1" s="1"/>
  <c r="AY247" i="1"/>
  <c r="AZ247" i="1" s="1"/>
  <c r="AY246" i="1"/>
  <c r="AZ246" i="1" s="1"/>
  <c r="AY245" i="1"/>
  <c r="AZ245" i="1" s="1"/>
  <c r="AY244" i="1"/>
  <c r="AZ244" i="1" s="1"/>
  <c r="AY243" i="1"/>
  <c r="AZ243" i="1" s="1"/>
  <c r="AY241" i="1"/>
  <c r="AZ241" i="1" s="1"/>
  <c r="AY240" i="1"/>
  <c r="AZ240" i="1" s="1"/>
  <c r="AY239" i="1"/>
  <c r="AZ239" i="1" s="1"/>
  <c r="AY238" i="1"/>
  <c r="AZ238" i="1" s="1"/>
  <c r="AY237" i="1"/>
  <c r="AZ237" i="1" s="1"/>
  <c r="AY236" i="1"/>
  <c r="AZ236" i="1" s="1"/>
  <c r="AY235" i="1"/>
  <c r="AZ235" i="1" s="1"/>
  <c r="AY234" i="1"/>
  <c r="AZ234" i="1" s="1"/>
  <c r="AY233" i="1"/>
  <c r="AZ233" i="1" s="1"/>
  <c r="AY232" i="1"/>
  <c r="AZ232" i="1" s="1"/>
  <c r="AY231" i="1"/>
  <c r="AZ231" i="1" s="1"/>
  <c r="AY230" i="1"/>
  <c r="AZ230" i="1" s="1"/>
  <c r="AY229" i="1"/>
  <c r="AZ229" i="1" s="1"/>
  <c r="AY226" i="1"/>
  <c r="AZ226" i="1" s="1"/>
  <c r="AY225" i="1"/>
  <c r="AZ225" i="1" s="1"/>
  <c r="AY223" i="1"/>
  <c r="AZ223" i="1" s="1"/>
  <c r="AY222" i="1"/>
  <c r="AZ222" i="1" s="1"/>
  <c r="AY221" i="1"/>
  <c r="AZ221" i="1" s="1"/>
  <c r="AY220" i="1"/>
  <c r="AZ220" i="1" s="1"/>
  <c r="AY219" i="1"/>
  <c r="AZ219" i="1" s="1"/>
  <c r="AY218" i="1"/>
  <c r="AZ218" i="1" s="1"/>
  <c r="AY217" i="1"/>
  <c r="AZ217" i="1" s="1"/>
  <c r="AY216" i="1"/>
  <c r="AZ216" i="1" s="1"/>
  <c r="AY215" i="1"/>
  <c r="AZ215" i="1" s="1"/>
  <c r="AY214" i="1"/>
  <c r="AZ214" i="1" s="1"/>
  <c r="AY213" i="1"/>
  <c r="AZ213" i="1" s="1"/>
  <c r="AY212" i="1"/>
  <c r="AZ212" i="1" s="1"/>
  <c r="AY177" i="1"/>
  <c r="AZ177" i="1" s="1"/>
  <c r="AY176" i="1"/>
  <c r="AZ176" i="1" s="1"/>
  <c r="AY174" i="1"/>
  <c r="AZ174" i="1" s="1"/>
  <c r="AY173" i="1"/>
  <c r="AZ173" i="1" s="1"/>
  <c r="AY172" i="1"/>
  <c r="AZ172" i="1" s="1"/>
  <c r="AY171" i="1"/>
  <c r="AZ171" i="1" s="1"/>
  <c r="AY170" i="1"/>
  <c r="AZ170" i="1" s="1"/>
  <c r="AY169" i="1"/>
  <c r="AZ169" i="1" s="1"/>
  <c r="AY168" i="1"/>
  <c r="AZ168" i="1" s="1"/>
  <c r="AY167" i="1"/>
  <c r="AZ167" i="1" s="1"/>
  <c r="AY166" i="1"/>
  <c r="AZ166" i="1" s="1"/>
  <c r="AY165" i="1"/>
  <c r="AZ165" i="1" s="1"/>
  <c r="AY164" i="1"/>
  <c r="AZ164" i="1" s="1"/>
  <c r="AY163" i="1"/>
  <c r="AZ163" i="1" s="1"/>
  <c r="AY162" i="1"/>
  <c r="AZ162" i="1" s="1"/>
  <c r="AY160" i="1"/>
  <c r="AZ160" i="1" s="1"/>
  <c r="AY159" i="1"/>
  <c r="AZ159" i="1" s="1"/>
  <c r="AY158" i="1"/>
  <c r="AZ158" i="1" s="1"/>
  <c r="AY157" i="1"/>
  <c r="AZ157" i="1" s="1"/>
  <c r="AY115" i="1"/>
  <c r="AZ115" i="1" s="1"/>
  <c r="AY114" i="1"/>
  <c r="AZ114" i="1" s="1"/>
  <c r="AY90" i="1"/>
  <c r="AZ90" i="1" s="1"/>
  <c r="AY78" i="1"/>
  <c r="AZ78" i="1" s="1"/>
  <c r="AY58" i="1"/>
  <c r="AZ58" i="1" s="1"/>
  <c r="AY12" i="1"/>
  <c r="AZ12" i="1" s="1"/>
  <c r="AY13" i="1"/>
  <c r="AZ13" i="1" s="1"/>
  <c r="AY14" i="1"/>
  <c r="AZ14" i="1" s="1"/>
  <c r="AY15" i="1"/>
  <c r="AZ15" i="1" s="1"/>
  <c r="AY16" i="1"/>
  <c r="AZ16" i="1" s="1"/>
  <c r="AY17" i="1"/>
  <c r="AZ17" i="1" s="1"/>
  <c r="AY18" i="1"/>
  <c r="AZ18" i="1" s="1"/>
  <c r="AY11" i="1"/>
  <c r="AZ11" i="1" s="1"/>
  <c r="AW11" i="1"/>
  <c r="AW255" i="1" l="1"/>
  <c r="AR255" i="1"/>
  <c r="AM255" i="1"/>
  <c r="AH255" i="1"/>
  <c r="AC255" i="1"/>
  <c r="X255" i="1"/>
  <c r="S255" i="1"/>
  <c r="N255" i="1"/>
  <c r="I255" i="1"/>
  <c r="AW241" i="1"/>
  <c r="AW226" i="1"/>
  <c r="AW225" i="1"/>
  <c r="AR225" i="1"/>
  <c r="AM225" i="1"/>
  <c r="AH225" i="1"/>
  <c r="AC225" i="1"/>
  <c r="X225" i="1"/>
  <c r="S225" i="1"/>
  <c r="N225" i="1"/>
  <c r="I225" i="1"/>
  <c r="AW223" i="1"/>
  <c r="AR223" i="1"/>
  <c r="AM223" i="1"/>
  <c r="AH223" i="1"/>
  <c r="AC223" i="1"/>
  <c r="X223" i="1"/>
  <c r="S223" i="1"/>
  <c r="N223" i="1"/>
  <c r="I223" i="1"/>
  <c r="AW222" i="1"/>
  <c r="N222" i="1"/>
  <c r="I222" i="1"/>
  <c r="AW221" i="1"/>
  <c r="AR221" i="1"/>
  <c r="AM221" i="1"/>
  <c r="AH221" i="1"/>
  <c r="AC221" i="1"/>
  <c r="X221" i="1"/>
  <c r="S221" i="1"/>
  <c r="N221" i="1"/>
  <c r="I221" i="1"/>
  <c r="AW220" i="1"/>
  <c r="AR220" i="1"/>
  <c r="AM220" i="1"/>
  <c r="AH220" i="1"/>
  <c r="AC220" i="1"/>
  <c r="X220" i="1"/>
  <c r="S220" i="1"/>
  <c r="N220" i="1"/>
  <c r="I220" i="1"/>
  <c r="AW219" i="1"/>
  <c r="AR219" i="1"/>
  <c r="AM219" i="1"/>
  <c r="AH219" i="1"/>
  <c r="AC219" i="1"/>
  <c r="X219" i="1"/>
  <c r="S219" i="1"/>
  <c r="N219" i="1"/>
  <c r="I219" i="1"/>
  <c r="AW218" i="1"/>
  <c r="N218" i="1"/>
  <c r="I218" i="1"/>
  <c r="AW217" i="1"/>
  <c r="AR217" i="1"/>
  <c r="AM217" i="1"/>
  <c r="AH217" i="1"/>
  <c r="AC217" i="1"/>
  <c r="X217" i="1"/>
  <c r="S217" i="1"/>
  <c r="N217" i="1"/>
  <c r="I217" i="1"/>
  <c r="AW216" i="1"/>
  <c r="AR216" i="1"/>
  <c r="AM216" i="1"/>
  <c r="AH216" i="1"/>
  <c r="AC216" i="1"/>
  <c r="X216" i="1"/>
  <c r="S216" i="1"/>
  <c r="N216" i="1"/>
  <c r="I216" i="1"/>
  <c r="AW215" i="1"/>
  <c r="AR215" i="1"/>
  <c r="AM215" i="1"/>
  <c r="AH215" i="1"/>
  <c r="AC215" i="1"/>
  <c r="X215" i="1"/>
  <c r="S215" i="1"/>
  <c r="N215" i="1"/>
  <c r="I215" i="1"/>
  <c r="AW214" i="1"/>
  <c r="AW240" i="1"/>
  <c r="AR240" i="1"/>
  <c r="AM240" i="1"/>
  <c r="AH240" i="1"/>
  <c r="AC240" i="1"/>
  <c r="X240" i="1"/>
  <c r="S240" i="1"/>
  <c r="N240" i="1"/>
  <c r="I240" i="1"/>
  <c r="AW239" i="1"/>
  <c r="AR239" i="1"/>
  <c r="AM239" i="1"/>
  <c r="AH239" i="1"/>
  <c r="AC239" i="1"/>
  <c r="X239" i="1"/>
  <c r="S239" i="1"/>
  <c r="N239" i="1"/>
  <c r="I239" i="1"/>
  <c r="AW238" i="1"/>
  <c r="N238" i="1"/>
  <c r="I238" i="1"/>
  <c r="AW237" i="1"/>
  <c r="AR237" i="1"/>
  <c r="AM237" i="1"/>
  <c r="AH237" i="1"/>
  <c r="AC237" i="1"/>
  <c r="X237" i="1"/>
  <c r="S237" i="1"/>
  <c r="N237" i="1"/>
  <c r="I237" i="1"/>
  <c r="AW236" i="1"/>
  <c r="AR236" i="1"/>
  <c r="AM236" i="1"/>
  <c r="AH236" i="1"/>
  <c r="AC236" i="1"/>
  <c r="X236" i="1"/>
  <c r="S236" i="1"/>
  <c r="N236" i="1"/>
  <c r="I236" i="1"/>
  <c r="AW235" i="1"/>
  <c r="AR235" i="1"/>
  <c r="AM235" i="1"/>
  <c r="AH235" i="1"/>
  <c r="AC235" i="1"/>
  <c r="X235" i="1"/>
  <c r="S235" i="1"/>
  <c r="N235" i="1"/>
  <c r="I235" i="1"/>
  <c r="AW234" i="1"/>
  <c r="AR234" i="1"/>
  <c r="AM234" i="1"/>
  <c r="AH234" i="1"/>
  <c r="AC234" i="1"/>
  <c r="X234" i="1"/>
  <c r="S234" i="1"/>
  <c r="N234" i="1"/>
  <c r="I234" i="1"/>
  <c r="AW233" i="1"/>
  <c r="AR233" i="1"/>
  <c r="AM233" i="1"/>
  <c r="AH233" i="1"/>
  <c r="AC233" i="1"/>
  <c r="X233" i="1"/>
  <c r="S233" i="1"/>
  <c r="N233" i="1"/>
  <c r="I233" i="1"/>
  <c r="AW232" i="1"/>
  <c r="AR232" i="1"/>
  <c r="AM232" i="1"/>
  <c r="AH232" i="1"/>
  <c r="AC232" i="1"/>
  <c r="X232" i="1"/>
  <c r="S232" i="1"/>
  <c r="N232" i="1"/>
  <c r="I232" i="1"/>
  <c r="AW231" i="1"/>
  <c r="AR231" i="1"/>
  <c r="AM231" i="1"/>
  <c r="AH231" i="1"/>
  <c r="AC231" i="1"/>
  <c r="X231" i="1"/>
  <c r="S231" i="1"/>
  <c r="N231" i="1"/>
  <c r="I231" i="1"/>
  <c r="AW254" i="1"/>
  <c r="AR254" i="1"/>
  <c r="AM254" i="1"/>
  <c r="AH254" i="1"/>
  <c r="AC254" i="1"/>
  <c r="X254" i="1"/>
  <c r="S254" i="1"/>
  <c r="N254" i="1"/>
  <c r="I254" i="1"/>
  <c r="AW253" i="1"/>
  <c r="AR253" i="1"/>
  <c r="AM253" i="1"/>
  <c r="AH253" i="1"/>
  <c r="AC253" i="1"/>
  <c r="X253" i="1"/>
  <c r="S253" i="1"/>
  <c r="N253" i="1"/>
  <c r="I253" i="1"/>
  <c r="AW252" i="1"/>
  <c r="N252" i="1"/>
  <c r="I252" i="1"/>
  <c r="AW251" i="1"/>
  <c r="AR251" i="1"/>
  <c r="AM251" i="1"/>
  <c r="AH251" i="1"/>
  <c r="AC251" i="1"/>
  <c r="X251" i="1"/>
  <c r="S251" i="1"/>
  <c r="N251" i="1"/>
  <c r="I251" i="1"/>
  <c r="AW250" i="1"/>
  <c r="AR250" i="1"/>
  <c r="AM250" i="1"/>
  <c r="AH250" i="1"/>
  <c r="AC250" i="1"/>
  <c r="X250" i="1"/>
  <c r="S250" i="1"/>
  <c r="N250" i="1"/>
  <c r="I250" i="1"/>
  <c r="AW249" i="1"/>
  <c r="AR249" i="1"/>
  <c r="AM249" i="1"/>
  <c r="AH249" i="1"/>
  <c r="AC249" i="1"/>
  <c r="X249" i="1"/>
  <c r="S249" i="1"/>
  <c r="N249" i="1"/>
  <c r="I249" i="1"/>
  <c r="AW248" i="1"/>
  <c r="AR248" i="1"/>
  <c r="AM248" i="1"/>
  <c r="AH248" i="1"/>
  <c r="AC248" i="1"/>
  <c r="X248" i="1"/>
  <c r="S248" i="1"/>
  <c r="N248" i="1"/>
  <c r="I248" i="1"/>
  <c r="AW247" i="1"/>
  <c r="AR247" i="1"/>
  <c r="AM247" i="1"/>
  <c r="AH247" i="1"/>
  <c r="AC247" i="1"/>
  <c r="X247" i="1"/>
  <c r="S247" i="1"/>
  <c r="N247" i="1"/>
  <c r="I247" i="1"/>
  <c r="AW246" i="1"/>
  <c r="AW245" i="1"/>
  <c r="AR245" i="1"/>
  <c r="AM245" i="1"/>
  <c r="AH245" i="1"/>
  <c r="AC245" i="1"/>
  <c r="X245" i="1"/>
  <c r="S245" i="1"/>
  <c r="N245" i="1"/>
  <c r="I245" i="1"/>
  <c r="AW244" i="1"/>
  <c r="AR244" i="1"/>
  <c r="AM244" i="1"/>
  <c r="AH244" i="1"/>
  <c r="AC244" i="1"/>
  <c r="X244" i="1"/>
  <c r="S244" i="1"/>
  <c r="N244" i="1"/>
  <c r="I244" i="1"/>
  <c r="AW243" i="1"/>
  <c r="AR243" i="1"/>
  <c r="AM243" i="1"/>
  <c r="AH243" i="1"/>
  <c r="AC243" i="1"/>
  <c r="X243" i="1"/>
  <c r="S243" i="1"/>
  <c r="N243" i="1"/>
  <c r="I243" i="1"/>
  <c r="AW230" i="1"/>
  <c r="AR230" i="1"/>
  <c r="AM230" i="1"/>
  <c r="AH230" i="1"/>
  <c r="AC230" i="1"/>
  <c r="X230" i="1"/>
  <c r="S230" i="1"/>
  <c r="N230" i="1"/>
  <c r="I230" i="1"/>
  <c r="AW229" i="1"/>
  <c r="AR229" i="1"/>
  <c r="AM229" i="1"/>
  <c r="AH229" i="1"/>
  <c r="AC229" i="1"/>
  <c r="X229" i="1"/>
  <c r="S229" i="1"/>
  <c r="N229" i="1"/>
  <c r="I229" i="1"/>
  <c r="AW213" i="1"/>
  <c r="AR213" i="1"/>
  <c r="AM213" i="1"/>
  <c r="AH213" i="1"/>
  <c r="AC213" i="1"/>
  <c r="X213" i="1"/>
  <c r="S213" i="1"/>
  <c r="N213" i="1"/>
  <c r="I213" i="1"/>
  <c r="AW212" i="1"/>
  <c r="AR212" i="1"/>
  <c r="AM212" i="1"/>
  <c r="AH212" i="1"/>
  <c r="AC212" i="1"/>
  <c r="X212" i="1"/>
  <c r="S212" i="1"/>
  <c r="N212" i="1"/>
  <c r="I212" i="1"/>
  <c r="AW18" i="1"/>
  <c r="AW17" i="1"/>
  <c r="AW16" i="1"/>
  <c r="AW15" i="1"/>
  <c r="AW14" i="1"/>
  <c r="AW13" i="1"/>
  <c r="AW12" i="1"/>
  <c r="AR18" i="1"/>
  <c r="AR17" i="1"/>
  <c r="AR16" i="1"/>
  <c r="AR15" i="1"/>
  <c r="AR14" i="1"/>
  <c r="AR13" i="1"/>
  <c r="AR12" i="1"/>
  <c r="AR11" i="1"/>
  <c r="AM18" i="1"/>
  <c r="AM17" i="1"/>
  <c r="AM16" i="1"/>
  <c r="AM15" i="1"/>
  <c r="AM14" i="1"/>
  <c r="AM13" i="1"/>
  <c r="AM12" i="1"/>
  <c r="AM11" i="1"/>
  <c r="AH18" i="1"/>
  <c r="AH17" i="1"/>
  <c r="AH16" i="1"/>
  <c r="AH15" i="1"/>
  <c r="AH14" i="1"/>
  <c r="AH13" i="1"/>
  <c r="AH12" i="1"/>
  <c r="AH11" i="1"/>
  <c r="AC18" i="1"/>
  <c r="AC17" i="1"/>
  <c r="AC16" i="1"/>
  <c r="AC15" i="1"/>
  <c r="AC14" i="1"/>
  <c r="AC13" i="1"/>
  <c r="AC12" i="1"/>
  <c r="AC11" i="1"/>
  <c r="X18" i="1"/>
  <c r="X17" i="1"/>
  <c r="X16" i="1"/>
  <c r="X15" i="1"/>
  <c r="X14" i="1"/>
  <c r="X13" i="1"/>
  <c r="X12" i="1"/>
  <c r="X11" i="1"/>
  <c r="S18" i="1"/>
  <c r="S17" i="1"/>
  <c r="S16" i="1"/>
  <c r="S15" i="1"/>
  <c r="S14" i="1"/>
  <c r="S13" i="1"/>
  <c r="S12" i="1"/>
  <c r="S11" i="1"/>
  <c r="N18" i="1"/>
  <c r="N17" i="1"/>
  <c r="N16" i="1"/>
  <c r="N15" i="1"/>
  <c r="N14" i="1"/>
  <c r="N13" i="1"/>
  <c r="N12" i="1"/>
  <c r="N11" i="1"/>
  <c r="I18" i="1"/>
  <c r="I12" i="1"/>
  <c r="I13" i="1"/>
  <c r="I14" i="1"/>
  <c r="I15" i="1"/>
  <c r="I16" i="1"/>
  <c r="I17" i="1"/>
  <c r="I11" i="1"/>
  <c r="AX11" i="1" l="1"/>
  <c r="BA11" i="1" s="1"/>
  <c r="AX13" i="1"/>
  <c r="BA13" i="1" s="1"/>
  <c r="AX162" i="1"/>
  <c r="BA162" i="1" s="1"/>
  <c r="AX212" i="1"/>
  <c r="BA212" i="1" s="1"/>
  <c r="AX229" i="1"/>
  <c r="BA229" i="1" s="1"/>
  <c r="AX243" i="1"/>
  <c r="BA243" i="1" s="1"/>
  <c r="AX245" i="1"/>
  <c r="BA245" i="1" s="1"/>
  <c r="AX247" i="1"/>
  <c r="BA247" i="1" s="1"/>
  <c r="AX249" i="1"/>
  <c r="BA249" i="1" s="1"/>
  <c r="AX251" i="1"/>
  <c r="BA251" i="1" s="1"/>
  <c r="AX253" i="1"/>
  <c r="BA253" i="1" s="1"/>
  <c r="AX231" i="1"/>
  <c r="BA231" i="1" s="1"/>
  <c r="AX233" i="1"/>
  <c r="BA233" i="1" s="1"/>
  <c r="AX235" i="1"/>
  <c r="BA235" i="1" s="1"/>
  <c r="AX237" i="1"/>
  <c r="BA237" i="1" s="1"/>
  <c r="AX239" i="1"/>
  <c r="BA239" i="1" s="1"/>
  <c r="AX214" i="1"/>
  <c r="BA214" i="1" s="1"/>
  <c r="AX216" i="1"/>
  <c r="BA216" i="1" s="1"/>
  <c r="AX218" i="1"/>
  <c r="BA218" i="1" s="1"/>
  <c r="AX220" i="1"/>
  <c r="BA220" i="1" s="1"/>
  <c r="AX222" i="1"/>
  <c r="BA222" i="1" s="1"/>
  <c r="AX225" i="1"/>
  <c r="BA225" i="1" s="1"/>
  <c r="AX165" i="1"/>
  <c r="BA165" i="1" s="1"/>
  <c r="AX167" i="1"/>
  <c r="BA167" i="1" s="1"/>
  <c r="AX169" i="1"/>
  <c r="BA169" i="1" s="1"/>
  <c r="AX171" i="1"/>
  <c r="BA171" i="1" s="1"/>
  <c r="AX173" i="1"/>
  <c r="BA173" i="1" s="1"/>
  <c r="AX176" i="1"/>
  <c r="BA176" i="1" s="1"/>
  <c r="AX157" i="1"/>
  <c r="BA157" i="1" s="1"/>
  <c r="AX159" i="1"/>
  <c r="BA159" i="1" s="1"/>
  <c r="AX115" i="1"/>
  <c r="BA115" i="1" s="1"/>
  <c r="AX177" i="1"/>
  <c r="BA177" i="1" s="1"/>
  <c r="AX241" i="1"/>
  <c r="BA241" i="1" s="1"/>
  <c r="AX12" i="1"/>
  <c r="BA12" i="1" s="1"/>
  <c r="AX163" i="1"/>
  <c r="BA163" i="1" s="1"/>
  <c r="AX213" i="1"/>
  <c r="BA213" i="1" s="1"/>
  <c r="AX230" i="1"/>
  <c r="BA230" i="1" s="1"/>
  <c r="AX244" i="1"/>
  <c r="BA244" i="1" s="1"/>
  <c r="AX246" i="1"/>
  <c r="BA246" i="1" s="1"/>
  <c r="AX248" i="1"/>
  <c r="BA248" i="1" s="1"/>
  <c r="AX250" i="1"/>
  <c r="BA250" i="1" s="1"/>
  <c r="AX252" i="1"/>
  <c r="BA252" i="1" s="1"/>
  <c r="AX254" i="1"/>
  <c r="BA254" i="1" s="1"/>
  <c r="AX232" i="1"/>
  <c r="BA232" i="1" s="1"/>
  <c r="AX234" i="1"/>
  <c r="BA234" i="1" s="1"/>
  <c r="AX236" i="1"/>
  <c r="BA236" i="1" s="1"/>
  <c r="AX238" i="1"/>
  <c r="BA238" i="1" s="1"/>
  <c r="AX240" i="1"/>
  <c r="BA240" i="1" s="1"/>
  <c r="AX215" i="1"/>
  <c r="BA215" i="1" s="1"/>
  <c r="AX217" i="1"/>
  <c r="BA217" i="1" s="1"/>
  <c r="AX219" i="1"/>
  <c r="BA219" i="1" s="1"/>
  <c r="AX221" i="1"/>
  <c r="BA221" i="1" s="1"/>
  <c r="AX223" i="1"/>
  <c r="BA223" i="1" s="1"/>
  <c r="AX164" i="1"/>
  <c r="BA164" i="1" s="1"/>
  <c r="AX166" i="1"/>
  <c r="BA166" i="1" s="1"/>
  <c r="AX168" i="1"/>
  <c r="BA168" i="1" s="1"/>
  <c r="AX170" i="1"/>
  <c r="BA170" i="1" s="1"/>
  <c r="AX172" i="1"/>
  <c r="BA172" i="1" s="1"/>
  <c r="AX174" i="1"/>
  <c r="BA174" i="1" s="1"/>
  <c r="AX158" i="1"/>
  <c r="BA158" i="1" s="1"/>
  <c r="AX114" i="1"/>
  <c r="BA114" i="1" s="1"/>
  <c r="AX78" i="1"/>
  <c r="BA78" i="1" s="1"/>
  <c r="AX58" i="1"/>
  <c r="BA58" i="1" s="1"/>
  <c r="AX90" i="1"/>
  <c r="BA90" i="1" s="1"/>
  <c r="AX160" i="1"/>
  <c r="BA160" i="1" s="1"/>
  <c r="AX226" i="1"/>
  <c r="BA226" i="1" s="1"/>
  <c r="AX255" i="1"/>
  <c r="BA255" i="1" s="1"/>
  <c r="AX15" i="1"/>
  <c r="BA15" i="1" s="1"/>
  <c r="AX17" i="1"/>
  <c r="BA17" i="1" s="1"/>
  <c r="AX14" i="1"/>
  <c r="BA14" i="1" s="1"/>
  <c r="AX16" i="1"/>
  <c r="BA16" i="1" s="1"/>
  <c r="AX18" i="1"/>
  <c r="BA18" i="1" s="1"/>
</calcChain>
</file>

<file path=xl/sharedStrings.xml><?xml version="1.0" encoding="utf-8"?>
<sst xmlns="http://schemas.openxmlformats.org/spreadsheetml/2006/main" count="524" uniqueCount="76">
  <si>
    <t>Период проведения оценочных процедур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</si>
  <si>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</si>
  <si>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</si>
  <si>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</si>
  <si>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</si>
  <si>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</si>
  <si>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</si>
  <si>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</si>
  <si>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</si>
  <si>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</si>
  <si>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</si>
  <si>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</si>
  <si>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1 неделя</t>
  </si>
  <si>
    <t>2 неделя</t>
  </si>
  <si>
    <t>3 неделя</t>
  </si>
  <si>
    <t>4 неделя</t>
  </si>
  <si>
    <t>Всего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</si>
  <si>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</si>
  <si>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</si>
  <si>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</si>
  <si>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</si>
  <si>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</si>
  <si>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>Изобразительное искусство</t>
  </si>
  <si>
    <t>Технология</t>
  </si>
  <si>
    <t>Физическая культура</t>
  </si>
  <si>
    <t>Начальное общее образование</t>
  </si>
  <si>
    <t>Литература</t>
  </si>
  <si>
    <t>Информатика и ИКТ</t>
  </si>
  <si>
    <t>История</t>
  </si>
  <si>
    <t>Обществознание</t>
  </si>
  <si>
    <t>География</t>
  </si>
  <si>
    <t>Физика</t>
  </si>
  <si>
    <t>Биология</t>
  </si>
  <si>
    <t>Химия</t>
  </si>
  <si>
    <t>10 класс</t>
  </si>
  <si>
    <t xml:space="preserve">Музыка </t>
  </si>
  <si>
    <t xml:space="preserve">Технология </t>
  </si>
  <si>
    <t>Алгебра</t>
  </si>
  <si>
    <t xml:space="preserve">Геометрия </t>
  </si>
  <si>
    <t>11 класс</t>
  </si>
  <si>
    <t>Условные обозначения:</t>
  </si>
  <si>
    <t>Региональный уровень</t>
  </si>
  <si>
    <t>Федеральный уровень</t>
  </si>
  <si>
    <t>Уровень образовательной организации</t>
  </si>
  <si>
    <t>ГОД</t>
  </si>
  <si>
    <t>норма часов в неделю</t>
  </si>
  <si>
    <t xml:space="preserve"> - указывать кол-во часов, отведенных на проведение оценочной процедуры регионального уровня</t>
  </si>
  <si>
    <t xml:space="preserve"> - указывать кол-во часов, отведенных на проведение оценочной процедуры федерального уровня</t>
  </si>
  <si>
    <t xml:space="preserve"> - указывать кол-во часов, отведенных на проведение оценочной процедуры уровня образовательной оргнизации</t>
  </si>
  <si>
    <t>Средний объем учебного времени, затрачиваемого на проведение оценочных процедур (на основании единого графика), в общем объеме учебного времени, отводимого на изучение учебного предмета, в 2021/2022 учебном году,  %</t>
  </si>
  <si>
    <t>кол-во часов в год</t>
  </si>
  <si>
    <t>кол-во времени, затраченное на ОП, час.</t>
  </si>
  <si>
    <t xml:space="preserve">кол-во ОП, ед.               </t>
  </si>
  <si>
    <t>Среднее общее образование</t>
  </si>
  <si>
    <t>3А класс</t>
  </si>
  <si>
    <t>3Б класс</t>
  </si>
  <si>
    <t>7А класс</t>
  </si>
  <si>
    <t>7Б  класс</t>
  </si>
  <si>
    <t>График проведения оценочных процедур в МАОУ "Калтайская СОШ"</t>
  </si>
  <si>
    <t>1а класс</t>
  </si>
  <si>
    <t>1б класс</t>
  </si>
  <si>
    <t>Среднее количество оценочных процедур в одной параллели классов по одному учебному предмету в неделю (на основании единого графика) в 2024/2025 учебном году, ед.  (34 недели)</t>
  </si>
  <si>
    <t>2 а класс</t>
  </si>
  <si>
    <t>2 б класс</t>
  </si>
  <si>
    <t>5а  класс</t>
  </si>
  <si>
    <t>История.</t>
  </si>
  <si>
    <t>5б  класс</t>
  </si>
  <si>
    <t>4 класс</t>
  </si>
  <si>
    <t>6а класс</t>
  </si>
  <si>
    <t>История .</t>
  </si>
  <si>
    <t>6б класс</t>
  </si>
  <si>
    <t>8а класс</t>
  </si>
  <si>
    <t>ОБЗР</t>
  </si>
  <si>
    <t>8б класс</t>
  </si>
  <si>
    <t>9а класс</t>
  </si>
  <si>
    <t>9б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</si>
</sst>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4" borderId="0" applyNumberFormat="0" applyBorder="0" applyAlignment="0" applyProtection="0"/>
    <xf numFmtId="0" fontId="14" fillId="5" borderId="48" applyNumberFormat="0" applyAlignment="0" applyProtection="0"/>
  </cellStyleXfs>
  <cellXfs count="171">
    <xf numFmtId="0" fontId="0" fillId="0" borderId="0" xfId="0"/>
    <xf numFmtId="0" fontId="4" fillId="0" borderId="0" xfId="0" applyFont="1"/>
    <xf numFmtId="0" fontId="4" fillId="0" borderId="1" xfId="0" applyFont="1" applyBorder="1"/>
    <xf numFmtId="0" fontId="2" fillId="0" borderId="15" xfId="0" applyFont="1" applyBorder="1" applyAlignment="1" applyProtection="1">
      <alignment horizontal="center" vertical="center" textRotation="90" wrapText="1"/>
    </xf>
    <xf numFmtId="0" fontId="2" fillId="0" borderId="16" xfId="0" applyFont="1" applyBorder="1" applyAlignment="1" applyProtection="1">
      <alignment horizontal="center" vertical="center" textRotation="90" wrapText="1"/>
    </xf>
    <xf numFmtId="0" fontId="2" fillId="0" borderId="17" xfId="0" applyFont="1" applyBorder="1" applyAlignment="1" applyProtection="1">
      <alignment horizontal="center" vertical="center" textRotation="90" wrapText="1"/>
      <protection hidden="1"/>
    </xf>
    <xf numFmtId="0" fontId="3" fillId="0" borderId="15" xfId="0" applyFont="1" applyBorder="1" applyAlignment="1" applyProtection="1">
      <alignment horizontal="center" vertical="center" textRotation="90" wrapText="1"/>
    </xf>
    <xf numFmtId="0" fontId="3" fillId="0" borderId="16" xfId="0" applyFont="1" applyBorder="1" applyAlignment="1" applyProtection="1">
      <alignment horizontal="center" vertical="center" textRotation="90" wrapText="1"/>
    </xf>
    <xf numFmtId="0" fontId="3" fillId="0" borderId="17" xfId="0" applyFont="1" applyBorder="1" applyAlignment="1" applyProtection="1">
      <alignment horizontal="center" vertical="center" textRotation="90" wrapText="1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4" fillId="0" borderId="8" xfId="0" applyFont="1" applyBorder="1"/>
    <xf numFmtId="0" fontId="4" fillId="0" borderId="6" xfId="0" applyFont="1" applyBorder="1"/>
    <xf numFmtId="0" fontId="4" fillId="0" borderId="1" xfId="0" applyFont="1" applyFill="1" applyBorder="1"/>
    <xf numFmtId="0" fontId="7" fillId="0" borderId="0" xfId="0" applyFont="1"/>
    <xf numFmtId="0" fontId="4" fillId="0" borderId="2" xfId="0" applyFont="1" applyBorder="1"/>
    <xf numFmtId="0" fontId="4" fillId="0" borderId="9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4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5" xfId="0" applyFont="1" applyBorder="1"/>
    <xf numFmtId="0" fontId="4" fillId="0" borderId="33" xfId="0" applyFont="1" applyBorder="1"/>
    <xf numFmtId="0" fontId="4" fillId="0" borderId="3" xfId="0" applyFont="1" applyBorder="1"/>
    <xf numFmtId="0" fontId="4" fillId="0" borderId="34" xfId="0" applyFont="1" applyBorder="1"/>
    <xf numFmtId="0" fontId="4" fillId="0" borderId="12" xfId="0" applyFont="1" applyBorder="1"/>
    <xf numFmtId="0" fontId="4" fillId="0" borderId="36" xfId="0" applyFont="1" applyBorder="1"/>
    <xf numFmtId="0" fontId="4" fillId="0" borderId="31" xfId="0" applyFont="1" applyFill="1" applyBorder="1"/>
    <xf numFmtId="0" fontId="4" fillId="0" borderId="37" xfId="0" applyFont="1" applyBorder="1"/>
    <xf numFmtId="0" fontId="4" fillId="0" borderId="38" xfId="0" applyFont="1" applyBorder="1"/>
    <xf numFmtId="0" fontId="4" fillId="0" borderId="7" xfId="0" applyFont="1" applyBorder="1"/>
    <xf numFmtId="0" fontId="8" fillId="0" borderId="24" xfId="0" applyFont="1" applyBorder="1"/>
    <xf numFmtId="0" fontId="8" fillId="0" borderId="2" xfId="0" applyFont="1" applyBorder="1"/>
    <xf numFmtId="0" fontId="8" fillId="0" borderId="0" xfId="0" applyFont="1"/>
    <xf numFmtId="0" fontId="4" fillId="0" borderId="41" xfId="0" applyFont="1" applyBorder="1"/>
    <xf numFmtId="0" fontId="8" fillId="0" borderId="27" xfId="0" applyFont="1" applyBorder="1"/>
    <xf numFmtId="0" fontId="8" fillId="0" borderId="23" xfId="0" applyFont="1" applyBorder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3" borderId="0" xfId="0" applyFont="1" applyFill="1"/>
    <xf numFmtId="0" fontId="10" fillId="0" borderId="0" xfId="0" applyFont="1" applyAlignment="1">
      <alignment wrapText="1"/>
    </xf>
    <xf numFmtId="0" fontId="10" fillId="0" borderId="0" xfId="0" applyFont="1"/>
    <xf numFmtId="0" fontId="2" fillId="0" borderId="42" xfId="0" applyFont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4" fillId="0" borderId="13" xfId="0" applyFont="1" applyFill="1" applyBorder="1"/>
    <xf numFmtId="0" fontId="4" fillId="0" borderId="26" xfId="0" applyFont="1" applyFill="1" applyBorder="1"/>
    <xf numFmtId="0" fontId="4" fillId="0" borderId="4" xfId="0" applyFont="1" applyFill="1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textRotation="90" wrapText="1"/>
    </xf>
    <xf numFmtId="0" fontId="2" fillId="0" borderId="0" xfId="0" applyFont="1" applyBorder="1" applyAlignment="1" applyProtection="1">
      <alignment horizontal="center" vertical="center" textRotation="90" wrapText="1"/>
      <protection hidden="1"/>
    </xf>
    <xf numFmtId="0" fontId="3" fillId="0" borderId="0" xfId="0" applyFont="1" applyBorder="1" applyAlignment="1" applyProtection="1">
      <alignment horizontal="center" vertical="center" textRotation="90" wrapText="1"/>
    </xf>
    <xf numFmtId="0" fontId="3" fillId="0" borderId="0" xfId="0" applyFont="1" applyBorder="1" applyAlignment="1" applyProtection="1">
      <alignment horizontal="center" vertical="center" textRotation="90" wrapText="1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center" vertical="center" textRotation="90" wrapText="1"/>
      <protection hidden="1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/>
    <xf numFmtId="0" fontId="11" fillId="0" borderId="23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" fillId="0" borderId="49" xfId="0" applyFont="1" applyBorder="1"/>
    <xf numFmtId="0" fontId="4" fillId="0" borderId="50" xfId="0" applyFont="1" applyBorder="1"/>
    <xf numFmtId="0" fontId="4" fillId="0" borderId="51" xfId="0" applyFont="1" applyBorder="1"/>
    <xf numFmtId="0" fontId="4" fillId="0" borderId="51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2" xfId="0" applyFont="1" applyBorder="1"/>
    <xf numFmtId="0" fontId="4" fillId="0" borderId="53" xfId="0" applyFont="1" applyBorder="1"/>
    <xf numFmtId="0" fontId="11" fillId="0" borderId="51" xfId="0" applyFont="1" applyBorder="1" applyAlignment="1">
      <alignment horizontal="center"/>
    </xf>
    <xf numFmtId="0" fontId="4" fillId="0" borderId="50" xfId="0" applyFont="1" applyFill="1" applyBorder="1"/>
    <xf numFmtId="0" fontId="4" fillId="0" borderId="36" xfId="0" applyFont="1" applyBorder="1" applyAlignment="1">
      <alignment wrapText="1"/>
    </xf>
    <xf numFmtId="0" fontId="4" fillId="0" borderId="37" xfId="0" applyFont="1" applyFill="1" applyBorder="1"/>
    <xf numFmtId="0" fontId="4" fillId="6" borderId="0" xfId="0" applyFont="1" applyFill="1"/>
    <xf numFmtId="0" fontId="4" fillId="7" borderId="0" xfId="0" applyFont="1" applyFill="1"/>
    <xf numFmtId="0" fontId="13" fillId="0" borderId="1" xfId="1" applyFill="1" applyBorder="1"/>
    <xf numFmtId="0" fontId="4" fillId="0" borderId="28" xfId="0" applyFont="1" applyFill="1" applyBorder="1"/>
    <xf numFmtId="0" fontId="4" fillId="0" borderId="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54" xfId="0" applyFont="1" applyBorder="1"/>
    <xf numFmtId="0" fontId="11" fillId="0" borderId="38" xfId="0" applyFont="1" applyBorder="1" applyAlignment="1">
      <alignment horizontal="center"/>
    </xf>
    <xf numFmtId="0" fontId="13" fillId="0" borderId="26" xfId="1" applyFill="1" applyBorder="1"/>
    <xf numFmtId="0" fontId="4" fillId="0" borderId="0" xfId="0" applyFont="1" applyBorder="1"/>
    <xf numFmtId="0" fontId="13" fillId="0" borderId="4" xfId="1" applyFill="1" applyBorder="1"/>
    <xf numFmtId="0" fontId="4" fillId="0" borderId="50" xfId="0" applyFont="1" applyBorder="1" applyAlignment="1">
      <alignment wrapText="1"/>
    </xf>
    <xf numFmtId="0" fontId="4" fillId="0" borderId="11" xfId="0" applyFont="1" applyFill="1" applyBorder="1"/>
    <xf numFmtId="0" fontId="4" fillId="0" borderId="3" xfId="0" applyFont="1" applyFill="1" applyBorder="1"/>
    <xf numFmtId="0" fontId="4" fillId="0" borderId="30" xfId="0" applyFont="1" applyFill="1" applyBorder="1"/>
    <xf numFmtId="0" fontId="4" fillId="0" borderId="9" xfId="0" applyFont="1" applyFill="1" applyBorder="1"/>
    <xf numFmtId="0" fontId="4" fillId="0" borderId="34" xfId="0" applyFont="1" applyFill="1" applyBorder="1"/>
    <xf numFmtId="0" fontId="13" fillId="0" borderId="34" xfId="1" applyFill="1" applyBorder="1"/>
    <xf numFmtId="0" fontId="13" fillId="0" borderId="9" xfId="1" applyFill="1" applyBorder="1"/>
    <xf numFmtId="0" fontId="13" fillId="0" borderId="13" xfId="1" applyFill="1" applyBorder="1"/>
    <xf numFmtId="0" fontId="4" fillId="0" borderId="14" xfId="0" applyFont="1" applyFill="1" applyBorder="1"/>
    <xf numFmtId="0" fontId="4" fillId="0" borderId="32" xfId="0" applyFont="1" applyFill="1" applyBorder="1"/>
    <xf numFmtId="0" fontId="4" fillId="0" borderId="12" xfId="0" applyFont="1" applyFill="1" applyBorder="1"/>
    <xf numFmtId="0" fontId="4" fillId="8" borderId="4" xfId="0" applyFont="1" applyFill="1" applyBorder="1"/>
    <xf numFmtId="0" fontId="4" fillId="8" borderId="1" xfId="0" applyFont="1" applyFill="1" applyBorder="1"/>
    <xf numFmtId="0" fontId="13" fillId="0" borderId="28" xfId="1" applyFill="1" applyBorder="1"/>
    <xf numFmtId="0" fontId="13" fillId="0" borderId="3" xfId="1" applyFill="1" applyBorder="1"/>
    <xf numFmtId="0" fontId="15" fillId="0" borderId="4" xfId="1" applyFont="1" applyFill="1" applyBorder="1"/>
    <xf numFmtId="0" fontId="15" fillId="0" borderId="1" xfId="1" applyFont="1" applyFill="1" applyBorder="1"/>
    <xf numFmtId="0" fontId="13" fillId="0" borderId="6" xfId="1" applyFill="1" applyBorder="1"/>
    <xf numFmtId="0" fontId="8" fillId="0" borderId="1" xfId="0" applyFont="1" applyFill="1" applyBorder="1"/>
    <xf numFmtId="0" fontId="4" fillId="0" borderId="40" xfId="0" applyFont="1" applyFill="1" applyBorder="1"/>
    <xf numFmtId="0" fontId="0" fillId="0" borderId="0" xfId="0" applyFill="1"/>
    <xf numFmtId="0" fontId="14" fillId="0" borderId="48" xfId="2" applyFill="1"/>
    <xf numFmtId="0" fontId="15" fillId="0" borderId="9" xfId="1" applyFont="1" applyFill="1" applyBorder="1"/>
    <xf numFmtId="0" fontId="4" fillId="7" borderId="28" xfId="0" applyFont="1" applyFill="1" applyBorder="1"/>
    <xf numFmtId="0" fontId="4" fillId="7" borderId="1" xfId="0" applyFont="1" applyFill="1" applyBorder="1"/>
    <xf numFmtId="0" fontId="13" fillId="7" borderId="9" xfId="1" applyFill="1" applyBorder="1"/>
    <xf numFmtId="0" fontId="4" fillId="7" borderId="4" xfId="0" applyFont="1" applyFill="1" applyBorder="1"/>
    <xf numFmtId="0" fontId="12" fillId="0" borderId="4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7" fillId="0" borderId="3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 applyProtection="1">
      <alignment horizontal="left" vertical="center" wrapText="1"/>
      <protection hidden="1"/>
    </xf>
    <xf numFmtId="0" fontId="5" fillId="2" borderId="39" xfId="0" applyFont="1" applyFill="1" applyBorder="1" applyAlignment="1" applyProtection="1">
      <alignment horizontal="left" vertical="center"/>
      <protection hidden="1"/>
    </xf>
    <xf numFmtId="0" fontId="5" fillId="2" borderId="40" xfId="0" applyFont="1" applyFill="1" applyBorder="1" applyAlignment="1" applyProtection="1">
      <alignment horizontal="left" vertical="center"/>
      <protection hidden="1"/>
    </xf>
    <xf numFmtId="0" fontId="5" fillId="2" borderId="43" xfId="0" applyFont="1" applyFill="1" applyBorder="1" applyAlignment="1" applyProtection="1">
      <alignment horizontal="left" vertical="center"/>
      <protection hidden="1"/>
    </xf>
    <xf numFmtId="0" fontId="5" fillId="2" borderId="31" xfId="0" applyFont="1" applyFill="1" applyBorder="1" applyAlignment="1" applyProtection="1">
      <alignment horizontal="left" vertical="center"/>
      <protection hidden="1"/>
    </xf>
    <xf numFmtId="0" fontId="5" fillId="2" borderId="35" xfId="0" applyFont="1" applyFill="1" applyBorder="1" applyAlignment="1" applyProtection="1">
      <alignment horizontal="left" vertical="center"/>
      <protection hidden="1"/>
    </xf>
    <xf numFmtId="0" fontId="5" fillId="2" borderId="32" xfId="0" applyFont="1" applyFill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4" fillId="0" borderId="53" xfId="0" applyFont="1" applyFill="1" applyBorder="1"/>
    <xf numFmtId="0" fontId="4" fillId="0" borderId="49" xfId="0" applyFont="1" applyFill="1" applyBorder="1"/>
    <xf numFmtId="0" fontId="4" fillId="0" borderId="52" xfId="0" applyFont="1" applyFill="1" applyBorder="1"/>
    <xf numFmtId="0" fontId="4" fillId="0" borderId="10" xfId="0" applyFont="1" applyBorder="1"/>
    <xf numFmtId="0" fontId="4" fillId="0" borderId="38" xfId="0" applyFont="1" applyFill="1" applyBorder="1"/>
    <xf numFmtId="0" fontId="4" fillId="0" borderId="55" xfId="0" applyFont="1" applyBorder="1"/>
    <xf numFmtId="0" fontId="4" fillId="0" borderId="6" xfId="0" applyFont="1" applyFill="1" applyBorder="1"/>
    <xf numFmtId="0" fontId="4" fillId="0" borderId="54" xfId="0" applyFont="1" applyFill="1" applyBorder="1"/>
    <xf numFmtId="0" fontId="4" fillId="0" borderId="0" xfId="0" applyFont="1" applyFill="1" applyBorder="1"/>
    <xf numFmtId="0" fontId="14" fillId="0" borderId="48" xfId="2" applyFill="1" applyBorder="1"/>
    <xf numFmtId="0" fontId="0" fillId="0" borderId="0" xfId="0" applyFill="1" applyBorder="1"/>
  </cellXfs>
  <cellStyles count="3">
    <cellStyle name="Вывод" xfId="2" builtinId="21"/>
    <cellStyle name="Обычный" xfId="0" builtinId="0"/>
    <cellStyle name="Плохой" xfId="1" builtinId="27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5"/>
  <sheetViews>
    <sheetView tabSelected="1" zoomScale="78" zoomScaleNormal="78" workbookViewId="0">
      <pane xSplit="4" ySplit="8" topLeftCell="E222" activePane="bottomRight" state="frozen"/>
      <selection pane="topRight" activeCell="E1" sqref="E1"/>
      <selection pane="bottomLeft" activeCell="A9" sqref="A9"/>
      <selection pane="bottomRight" activeCell="V233" sqref="V233"/>
    </sheetView>
  </sheetViews>
  <sheetFormatPr defaultRowHeight="15" x14ac:dyDescent="0.25"/>
  <cols>
    <col min="1" max="1" width="47.42578125" style="1" customWidth="1"/>
    <col min="2" max="2" width="11.7109375" style="1" customWidth="1"/>
    <col min="3" max="3" width="11.7109375" style="45" customWidth="1"/>
    <col min="4" max="4" width="9.7109375" style="45" customWidth="1"/>
    <col min="5" max="49" width="4.140625" style="1" customWidth="1"/>
    <col min="50" max="50" width="10.140625" style="45" customWidth="1"/>
    <col min="51" max="51" width="10.7109375" style="45" customWidth="1"/>
    <col min="52" max="53" width="20.5703125" style="76" customWidth="1"/>
    <col min="54" max="16384" width="9.140625" style="1"/>
  </cols>
  <sheetData>
    <row r="1" spans="1:53" ht="20.25" x14ac:dyDescent="0.25">
      <c r="A1" s="144" t="s">
        <v>58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</row>
    <row r="2" spans="1:53" x14ac:dyDescent="0.25">
      <c r="A2" s="143" t="s">
        <v>40</v>
      </c>
      <c r="B2" s="143"/>
      <c r="C2" s="143"/>
      <c r="D2" s="143"/>
      <c r="E2" s="143"/>
      <c r="F2" s="143"/>
      <c r="G2" s="143"/>
      <c r="H2" s="143"/>
      <c r="I2" s="143"/>
    </row>
    <row r="3" spans="1:53" x14ac:dyDescent="0.25">
      <c r="A3" s="48" t="s">
        <v>43</v>
      </c>
      <c r="B3" s="47"/>
      <c r="C3" s="45" t="s">
        <v>48</v>
      </c>
    </row>
    <row r="4" spans="1:53" x14ac:dyDescent="0.25">
      <c r="A4" s="49" t="s">
        <v>41</v>
      </c>
      <c r="B4" s="98"/>
      <c r="C4" s="45" t="s">
        <v>46</v>
      </c>
    </row>
    <row r="5" spans="1:53" x14ac:dyDescent="0.25">
      <c r="A5" s="49" t="s">
        <v>42</v>
      </c>
      <c r="B5" s="99"/>
      <c r="C5" s="45" t="s">
        <v>47</v>
      </c>
    </row>
    <row r="6" spans="1:53" ht="15.75" thickBot="1" x14ac:dyDescent="0.3"/>
    <row r="7" spans="1:53" s="13" customFormat="1" ht="81.75" customHeight="1" thickBot="1" x14ac:dyDescent="0.25">
      <c r="A7" s="158" t="s">
        <v>0</v>
      </c>
      <c r="B7" s="159"/>
      <c r="C7" s="139" t="s">
        <v>50</v>
      </c>
      <c r="D7" s="139" t="s">
        <v>45</v>
      </c>
      <c r="E7" s="154" t="s">
        <v>1</v>
      </c>
      <c r="F7" s="155"/>
      <c r="G7" s="155"/>
      <c r="H7" s="155"/>
      <c r="I7" s="156"/>
      <c r="J7" s="154" t="s">
        <v>2</v>
      </c>
      <c r="K7" s="155"/>
      <c r="L7" s="155"/>
      <c r="M7" s="155"/>
      <c r="N7" s="156"/>
      <c r="O7" s="154" t="s">
        <v>3</v>
      </c>
      <c r="P7" s="155"/>
      <c r="Q7" s="155"/>
      <c r="R7" s="155"/>
      <c r="S7" s="156"/>
      <c r="T7" s="151" t="s">
        <v>4</v>
      </c>
      <c r="U7" s="152"/>
      <c r="V7" s="152"/>
      <c r="W7" s="152"/>
      <c r="X7" s="153"/>
      <c r="Y7" s="151" t="s">
        <v>5</v>
      </c>
      <c r="Z7" s="152"/>
      <c r="AA7" s="152"/>
      <c r="AB7" s="152"/>
      <c r="AC7" s="153"/>
      <c r="AD7" s="154" t="s">
        <v>6</v>
      </c>
      <c r="AE7" s="155"/>
      <c r="AF7" s="155"/>
      <c r="AG7" s="155"/>
      <c r="AH7" s="156"/>
      <c r="AI7" s="154" t="s">
        <v>7</v>
      </c>
      <c r="AJ7" s="155"/>
      <c r="AK7" s="155"/>
      <c r="AL7" s="155"/>
      <c r="AM7" s="156"/>
      <c r="AN7" s="154" t="s">
        <v>8</v>
      </c>
      <c r="AO7" s="155"/>
      <c r="AP7" s="155"/>
      <c r="AQ7" s="155"/>
      <c r="AR7" s="156"/>
      <c r="AS7" s="154" t="s">
        <v>9</v>
      </c>
      <c r="AT7" s="155"/>
      <c r="AU7" s="155"/>
      <c r="AV7" s="155"/>
      <c r="AW7" s="157"/>
      <c r="AX7" s="141" t="s">
        <v>44</v>
      </c>
      <c r="AY7" s="142"/>
      <c r="AZ7" s="137" t="s">
        <v>61</v>
      </c>
      <c r="BA7" s="137" t="s">
        <v>49</v>
      </c>
    </row>
    <row r="8" spans="1:53" ht="93.75" customHeight="1" thickBot="1" x14ac:dyDescent="0.3">
      <c r="A8" s="9" t="s">
        <v>10</v>
      </c>
      <c r="B8" s="9" t="s">
        <v>11</v>
      </c>
      <c r="C8" s="140"/>
      <c r="D8" s="140"/>
      <c r="E8" s="3" t="s">
        <v>12</v>
      </c>
      <c r="F8" s="4" t="s">
        <v>13</v>
      </c>
      <c r="G8" s="4" t="s">
        <v>14</v>
      </c>
      <c r="H8" s="4" t="s">
        <v>15</v>
      </c>
      <c r="I8" s="5" t="s">
        <v>16</v>
      </c>
      <c r="J8" s="3" t="s">
        <v>12</v>
      </c>
      <c r="K8" s="4" t="s">
        <v>13</v>
      </c>
      <c r="L8" s="4" t="s">
        <v>14</v>
      </c>
      <c r="M8" s="4" t="s">
        <v>15</v>
      </c>
      <c r="N8" s="5" t="s">
        <v>16</v>
      </c>
      <c r="O8" s="3" t="s">
        <v>12</v>
      </c>
      <c r="P8" s="4" t="s">
        <v>13</v>
      </c>
      <c r="Q8" s="4" t="s">
        <v>14</v>
      </c>
      <c r="R8" s="4" t="s">
        <v>15</v>
      </c>
      <c r="S8" s="5" t="s">
        <v>16</v>
      </c>
      <c r="T8" s="6" t="s">
        <v>12</v>
      </c>
      <c r="U8" s="7" t="s">
        <v>13</v>
      </c>
      <c r="V8" s="7" t="s">
        <v>14</v>
      </c>
      <c r="W8" s="7" t="s">
        <v>15</v>
      </c>
      <c r="X8" s="8" t="s">
        <v>16</v>
      </c>
      <c r="Y8" s="6" t="s">
        <v>12</v>
      </c>
      <c r="Z8" s="7" t="s">
        <v>13</v>
      </c>
      <c r="AA8" s="7" t="s">
        <v>14</v>
      </c>
      <c r="AB8" s="7" t="s">
        <v>15</v>
      </c>
      <c r="AC8" s="8" t="s">
        <v>16</v>
      </c>
      <c r="AD8" s="3" t="s">
        <v>12</v>
      </c>
      <c r="AE8" s="4" t="s">
        <v>13</v>
      </c>
      <c r="AF8" s="4" t="s">
        <v>14</v>
      </c>
      <c r="AG8" s="4" t="s">
        <v>15</v>
      </c>
      <c r="AH8" s="5" t="s">
        <v>16</v>
      </c>
      <c r="AI8" s="3" t="s">
        <v>12</v>
      </c>
      <c r="AJ8" s="4" t="s">
        <v>13</v>
      </c>
      <c r="AK8" s="4" t="s">
        <v>14</v>
      </c>
      <c r="AL8" s="4" t="s">
        <v>15</v>
      </c>
      <c r="AM8" s="5" t="s">
        <v>16</v>
      </c>
      <c r="AN8" s="3" t="s">
        <v>12</v>
      </c>
      <c r="AO8" s="4" t="s">
        <v>13</v>
      </c>
      <c r="AP8" s="4" t="s">
        <v>14</v>
      </c>
      <c r="AQ8" s="4" t="s">
        <v>15</v>
      </c>
      <c r="AR8" s="5" t="s">
        <v>16</v>
      </c>
      <c r="AS8" s="3" t="s">
        <v>12</v>
      </c>
      <c r="AT8" s="4" t="s">
        <v>13</v>
      </c>
      <c r="AU8" s="4" t="s">
        <v>14</v>
      </c>
      <c r="AV8" s="4" t="s">
        <v>15</v>
      </c>
      <c r="AW8" s="50" t="s">
        <v>16</v>
      </c>
      <c r="AX8" s="75" t="s">
        <v>51</v>
      </c>
      <c r="AY8" s="75" t="s">
        <v>52</v>
      </c>
      <c r="AZ8" s="138"/>
      <c r="BA8" s="138"/>
    </row>
    <row r="9" spans="1:53" ht="14.25" customHeight="1" thickBot="1" x14ac:dyDescent="0.3">
      <c r="A9" s="67"/>
      <c r="B9" s="68"/>
      <c r="C9" s="69"/>
      <c r="D9" s="69"/>
      <c r="E9" s="70"/>
      <c r="F9" s="70"/>
      <c r="G9" s="70"/>
      <c r="H9" s="70"/>
      <c r="I9" s="71"/>
      <c r="J9" s="70"/>
      <c r="K9" s="70"/>
      <c r="L9" s="70"/>
      <c r="M9" s="70"/>
      <c r="N9" s="71"/>
      <c r="O9" s="70"/>
      <c r="P9" s="70"/>
      <c r="Q9" s="70"/>
      <c r="R9" s="70"/>
      <c r="S9" s="71"/>
      <c r="T9" s="72"/>
      <c r="U9" s="72"/>
      <c r="V9" s="72"/>
      <c r="W9" s="72"/>
      <c r="X9" s="73"/>
      <c r="Y9" s="72"/>
      <c r="Z9" s="72"/>
      <c r="AA9" s="72"/>
      <c r="AB9" s="72"/>
      <c r="AC9" s="73"/>
      <c r="AD9" s="70"/>
      <c r="AE9" s="70"/>
      <c r="AF9" s="70"/>
      <c r="AG9" s="70"/>
      <c r="AH9" s="71"/>
      <c r="AI9" s="70"/>
      <c r="AJ9" s="70"/>
      <c r="AK9" s="70"/>
      <c r="AL9" s="70"/>
      <c r="AM9" s="71"/>
      <c r="AN9" s="70"/>
      <c r="AO9" s="70"/>
      <c r="AP9" s="70"/>
      <c r="AQ9" s="70"/>
      <c r="AR9" s="71"/>
      <c r="AS9" s="70"/>
      <c r="AT9" s="70"/>
      <c r="AU9" s="70"/>
      <c r="AV9" s="70"/>
      <c r="AW9" s="71"/>
      <c r="AX9" s="71"/>
      <c r="AY9" s="71"/>
      <c r="AZ9" s="77"/>
      <c r="BA9" s="77"/>
    </row>
    <row r="10" spans="1:53" ht="16.5" thickBot="1" x14ac:dyDescent="0.3">
      <c r="A10" s="145" t="s">
        <v>25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7"/>
      <c r="AY10" s="74"/>
      <c r="AZ10" s="78"/>
      <c r="BA10" s="78"/>
    </row>
    <row r="11" spans="1:53" ht="15.75" thickBot="1" x14ac:dyDescent="0.3">
      <c r="A11" s="20" t="s">
        <v>17</v>
      </c>
      <c r="B11" s="16" t="s">
        <v>59</v>
      </c>
      <c r="C11" s="52">
        <v>165</v>
      </c>
      <c r="D11" s="56">
        <v>5</v>
      </c>
      <c r="E11" s="31"/>
      <c r="F11" s="121">
        <v>1</v>
      </c>
      <c r="G11" s="66"/>
      <c r="H11" s="66"/>
      <c r="I11" s="110">
        <f>SUM(E11:H11)</f>
        <v>1</v>
      </c>
      <c r="J11" s="101"/>
      <c r="K11" s="66"/>
      <c r="L11" s="66"/>
      <c r="M11" s="66"/>
      <c r="N11" s="110">
        <f>SUM(J11:M11)</f>
        <v>0</v>
      </c>
      <c r="O11" s="111"/>
      <c r="P11" s="66"/>
      <c r="Q11" s="66"/>
      <c r="R11" s="66"/>
      <c r="S11" s="110">
        <f>SUM(O11:R11)</f>
        <v>0</v>
      </c>
      <c r="T11" s="101"/>
      <c r="U11" s="108"/>
      <c r="V11" s="66"/>
      <c r="W11" s="108"/>
      <c r="X11" s="110">
        <f>SUM(T11:W11)</f>
        <v>0</v>
      </c>
      <c r="Y11" s="111"/>
      <c r="Z11" s="66"/>
      <c r="AA11" s="66"/>
      <c r="AB11" s="66"/>
      <c r="AC11" s="110">
        <f>SUM(Y11:AB11)</f>
        <v>0</v>
      </c>
      <c r="AD11" s="101"/>
      <c r="AE11" s="108"/>
      <c r="AF11" s="66"/>
      <c r="AG11" s="66"/>
      <c r="AH11" s="110">
        <f>SUM(AD11:AG11)</f>
        <v>0</v>
      </c>
      <c r="AI11" s="111"/>
      <c r="AJ11" s="108"/>
      <c r="AK11" s="66"/>
      <c r="AL11" s="66"/>
      <c r="AM11" s="110">
        <f>SUM(AI11:AL11)</f>
        <v>0</v>
      </c>
      <c r="AN11" s="101"/>
      <c r="AO11" s="108"/>
      <c r="AP11" s="66"/>
      <c r="AQ11" s="108"/>
      <c r="AR11" s="110">
        <f>SUM(AN11:AQ11)</f>
        <v>0</v>
      </c>
      <c r="AS11" s="111"/>
      <c r="AT11" s="121">
        <v>1</v>
      </c>
      <c r="AU11" s="108"/>
      <c r="AV11" s="66"/>
      <c r="AW11" s="29">
        <f>SUM(AS11:AV11)</f>
        <v>1</v>
      </c>
      <c r="AX11" s="52">
        <f>AW11+AR11+AM11+AH11+AC11+X11+S11+N11+I11</f>
        <v>2</v>
      </c>
      <c r="AY11" s="52">
        <f>COUNT(E11:H11)+COUNT(J11:M11)+COUNT(O11:R11)+COUNT(T11:W11)+COUNT(Y11:AB11)+COUNT(AD11:AG11)+COUNT(AI11:AL11)+COUNT(AN11:AQ11)+COUNT(AS11:AV11)</f>
        <v>2</v>
      </c>
      <c r="AZ11" s="79">
        <f>ROUND(AY11/36,2)</f>
        <v>0.06</v>
      </c>
      <c r="BA11" s="79">
        <f>ROUND(AX11*100/C11,2)</f>
        <v>1.21</v>
      </c>
    </row>
    <row r="12" spans="1:53" ht="15.75" thickBot="1" x14ac:dyDescent="0.3">
      <c r="A12" s="24" t="s">
        <v>18</v>
      </c>
      <c r="B12" s="16" t="s">
        <v>59</v>
      </c>
      <c r="C12" s="83">
        <v>132</v>
      </c>
      <c r="D12" s="57">
        <v>4</v>
      </c>
      <c r="E12" s="32"/>
      <c r="F12" s="122">
        <v>1</v>
      </c>
      <c r="G12" s="12"/>
      <c r="H12" s="12"/>
      <c r="I12" s="112">
        <f t="shared" ref="I12:I18" si="0">SUM(E12:H12)</f>
        <v>1</v>
      </c>
      <c r="J12" s="113"/>
      <c r="K12" s="12"/>
      <c r="L12" s="12"/>
      <c r="M12" s="12"/>
      <c r="N12" s="112">
        <f t="shared" ref="N12:N18" si="1">SUM(J12:M12)</f>
        <v>0</v>
      </c>
      <c r="O12" s="114"/>
      <c r="P12" s="12"/>
      <c r="Q12" s="12"/>
      <c r="R12" s="12"/>
      <c r="S12" s="112">
        <f t="shared" ref="S12:S18" si="2">SUM(O12:R12)</f>
        <v>0</v>
      </c>
      <c r="T12" s="113"/>
      <c r="U12" s="12"/>
      <c r="V12" s="12"/>
      <c r="W12" s="100"/>
      <c r="X12" s="112">
        <f t="shared" ref="X12:X18" si="3">SUM(T12:W12)</f>
        <v>0</v>
      </c>
      <c r="Y12" s="114"/>
      <c r="Z12" s="12"/>
      <c r="AA12" s="12"/>
      <c r="AB12" s="12"/>
      <c r="AC12" s="112">
        <f t="shared" ref="AC12:AC18" si="4">SUM(Y12:AB12)</f>
        <v>0</v>
      </c>
      <c r="AD12" s="113"/>
      <c r="AE12" s="12"/>
      <c r="AF12" s="12"/>
      <c r="AG12" s="12"/>
      <c r="AH12" s="112">
        <f t="shared" ref="AH12:AH18" si="5">SUM(AD12:AG12)</f>
        <v>0</v>
      </c>
      <c r="AI12" s="114"/>
      <c r="AJ12" s="12"/>
      <c r="AK12" s="12"/>
      <c r="AL12" s="12"/>
      <c r="AM12" s="112">
        <f t="shared" ref="AM12:AM18" si="6">SUM(AI12:AL12)</f>
        <v>0</v>
      </c>
      <c r="AN12" s="113"/>
      <c r="AO12" s="12"/>
      <c r="AP12" s="12"/>
      <c r="AQ12" s="12"/>
      <c r="AR12" s="112">
        <f t="shared" ref="AR12:AR18" si="7">SUM(AN12:AQ12)</f>
        <v>0</v>
      </c>
      <c r="AS12" s="115"/>
      <c r="AT12" s="122">
        <v>1</v>
      </c>
      <c r="AU12" s="12"/>
      <c r="AV12" s="12"/>
      <c r="AW12" s="14">
        <f t="shared" ref="AW12:AW18" si="8">SUM(AS12:AV12)</f>
        <v>1</v>
      </c>
      <c r="AX12" s="53">
        <f t="shared" ref="AX12:AX18" si="9">AW12+AR12+AM12+AH12+AC12+X12+S12+N12+I12</f>
        <v>2</v>
      </c>
      <c r="AY12" s="53">
        <f t="shared" ref="AY12:AY18" si="10">COUNT(E12:H12)+COUNT(J12:M12)+COUNT(O12:R12)+COUNT(T12:W12)+COUNT(Y12:AB12)+COUNT(AD12:AG12)+COUNT(AI12:AL12)+COUNT(AN12:AQ12)+COUNT(AS12:AV12)</f>
        <v>2</v>
      </c>
      <c r="AZ12" s="80">
        <f t="shared" ref="AZ12:AZ78" si="11">ROUND(AY12/36,2)</f>
        <v>0.06</v>
      </c>
      <c r="BA12" s="80">
        <f t="shared" ref="BA12:BA18" si="12">ROUND(AX12*100/C12,2)</f>
        <v>1.52</v>
      </c>
    </row>
    <row r="13" spans="1:53" ht="15.75" thickBot="1" x14ac:dyDescent="0.3">
      <c r="A13" s="24" t="s">
        <v>20</v>
      </c>
      <c r="B13" s="16" t="s">
        <v>59</v>
      </c>
      <c r="C13" s="83">
        <v>132</v>
      </c>
      <c r="D13" s="57">
        <v>4</v>
      </c>
      <c r="E13" s="32"/>
      <c r="F13" s="122">
        <v>1</v>
      </c>
      <c r="G13" s="12"/>
      <c r="H13" s="12"/>
      <c r="I13" s="112">
        <f t="shared" si="0"/>
        <v>1</v>
      </c>
      <c r="J13" s="113"/>
      <c r="K13" s="12"/>
      <c r="L13" s="100"/>
      <c r="M13" s="12"/>
      <c r="N13" s="112">
        <f t="shared" si="1"/>
        <v>0</v>
      </c>
      <c r="O13" s="114"/>
      <c r="P13" s="12"/>
      <c r="Q13" s="12"/>
      <c r="R13" s="12"/>
      <c r="S13" s="112">
        <f t="shared" si="2"/>
        <v>0</v>
      </c>
      <c r="T13" s="113"/>
      <c r="U13" s="12"/>
      <c r="V13" s="100"/>
      <c r="W13" s="12"/>
      <c r="X13" s="112">
        <f t="shared" si="3"/>
        <v>0</v>
      </c>
      <c r="Y13" s="114"/>
      <c r="Z13" s="12"/>
      <c r="AA13" s="12"/>
      <c r="AB13" s="12"/>
      <c r="AC13" s="112">
        <f t="shared" si="4"/>
        <v>0</v>
      </c>
      <c r="AD13" s="113"/>
      <c r="AE13" s="12"/>
      <c r="AF13" s="12"/>
      <c r="AG13" s="12"/>
      <c r="AH13" s="112">
        <f t="shared" si="5"/>
        <v>0</v>
      </c>
      <c r="AI13" s="115"/>
      <c r="AJ13" s="12"/>
      <c r="AK13" s="12"/>
      <c r="AL13" s="12"/>
      <c r="AM13" s="112">
        <f t="shared" si="6"/>
        <v>0</v>
      </c>
      <c r="AN13" s="116"/>
      <c r="AO13" s="12"/>
      <c r="AP13" s="12"/>
      <c r="AQ13" s="12"/>
      <c r="AR13" s="112">
        <f t="shared" si="7"/>
        <v>0</v>
      </c>
      <c r="AS13" s="114"/>
      <c r="AT13" s="122">
        <v>1</v>
      </c>
      <c r="AU13" s="12"/>
      <c r="AV13" s="100"/>
      <c r="AW13" s="14">
        <f t="shared" si="8"/>
        <v>1</v>
      </c>
      <c r="AX13" s="53">
        <f t="shared" si="9"/>
        <v>2</v>
      </c>
      <c r="AY13" s="53">
        <f t="shared" si="10"/>
        <v>2</v>
      </c>
      <c r="AZ13" s="80">
        <f t="shared" si="11"/>
        <v>0.06</v>
      </c>
      <c r="BA13" s="80">
        <f t="shared" si="12"/>
        <v>1.52</v>
      </c>
    </row>
    <row r="14" spans="1:53" ht="15.75" thickBot="1" x14ac:dyDescent="0.3">
      <c r="A14" s="24" t="s">
        <v>21</v>
      </c>
      <c r="B14" s="16" t="s">
        <v>59</v>
      </c>
      <c r="C14" s="83">
        <v>66</v>
      </c>
      <c r="D14" s="57">
        <v>2</v>
      </c>
      <c r="E14" s="32"/>
      <c r="F14" s="122">
        <v>1</v>
      </c>
      <c r="G14" s="12"/>
      <c r="H14" s="12"/>
      <c r="I14" s="112">
        <f t="shared" si="0"/>
        <v>1</v>
      </c>
      <c r="J14" s="113"/>
      <c r="K14" s="12"/>
      <c r="L14" s="12"/>
      <c r="M14" s="12"/>
      <c r="N14" s="112">
        <f t="shared" si="1"/>
        <v>0</v>
      </c>
      <c r="O14" s="114"/>
      <c r="P14" s="100"/>
      <c r="Q14" s="12"/>
      <c r="R14" s="12"/>
      <c r="S14" s="112">
        <f t="shared" si="2"/>
        <v>0</v>
      </c>
      <c r="T14" s="113"/>
      <c r="U14" s="12"/>
      <c r="V14" s="12"/>
      <c r="W14" s="100"/>
      <c r="X14" s="112">
        <f t="shared" si="3"/>
        <v>0</v>
      </c>
      <c r="Y14" s="114"/>
      <c r="Z14" s="12"/>
      <c r="AA14" s="12"/>
      <c r="AB14" s="12"/>
      <c r="AC14" s="112">
        <f t="shared" si="4"/>
        <v>0</v>
      </c>
      <c r="AD14" s="113"/>
      <c r="AE14" s="12"/>
      <c r="AF14" s="12"/>
      <c r="AG14" s="100"/>
      <c r="AH14" s="112">
        <f t="shared" si="5"/>
        <v>0</v>
      </c>
      <c r="AI14" s="114"/>
      <c r="AJ14" s="12"/>
      <c r="AK14" s="12"/>
      <c r="AL14" s="12"/>
      <c r="AM14" s="112">
        <f t="shared" si="6"/>
        <v>0</v>
      </c>
      <c r="AN14" s="113"/>
      <c r="AO14" s="12"/>
      <c r="AP14" s="12"/>
      <c r="AQ14" s="12"/>
      <c r="AR14" s="112">
        <f t="shared" si="7"/>
        <v>0</v>
      </c>
      <c r="AS14" s="114"/>
      <c r="AT14" s="122">
        <v>1</v>
      </c>
      <c r="AU14" s="100"/>
      <c r="AV14" s="12"/>
      <c r="AW14" s="14">
        <f t="shared" si="8"/>
        <v>1</v>
      </c>
      <c r="AX14" s="53">
        <f t="shared" si="9"/>
        <v>2</v>
      </c>
      <c r="AY14" s="53">
        <f t="shared" si="10"/>
        <v>2</v>
      </c>
      <c r="AZ14" s="80">
        <f t="shared" si="11"/>
        <v>0.06</v>
      </c>
      <c r="BA14" s="80">
        <f t="shared" si="12"/>
        <v>3.03</v>
      </c>
    </row>
    <row r="15" spans="1:53" ht="15.75" thickBot="1" x14ac:dyDescent="0.3">
      <c r="A15" s="24" t="s">
        <v>35</v>
      </c>
      <c r="B15" s="16" t="s">
        <v>59</v>
      </c>
      <c r="C15" s="83">
        <v>33</v>
      </c>
      <c r="D15" s="57">
        <v>1</v>
      </c>
      <c r="E15" s="32"/>
      <c r="F15" s="12"/>
      <c r="G15" s="12"/>
      <c r="H15" s="12"/>
      <c r="I15" s="112">
        <f t="shared" si="0"/>
        <v>0</v>
      </c>
      <c r="J15" s="113"/>
      <c r="K15" s="12"/>
      <c r="L15" s="12"/>
      <c r="M15" s="12"/>
      <c r="N15" s="112">
        <f t="shared" si="1"/>
        <v>0</v>
      </c>
      <c r="O15" s="114"/>
      <c r="P15" s="12"/>
      <c r="Q15" s="12"/>
      <c r="R15" s="12"/>
      <c r="S15" s="112">
        <f t="shared" si="2"/>
        <v>0</v>
      </c>
      <c r="T15" s="113"/>
      <c r="U15" s="12"/>
      <c r="V15" s="12"/>
      <c r="W15" s="12"/>
      <c r="X15" s="112">
        <f t="shared" si="3"/>
        <v>0</v>
      </c>
      <c r="Y15" s="114"/>
      <c r="Z15" s="12"/>
      <c r="AA15" s="12"/>
      <c r="AB15" s="12"/>
      <c r="AC15" s="112">
        <f t="shared" si="4"/>
        <v>0</v>
      </c>
      <c r="AD15" s="113"/>
      <c r="AE15" s="12"/>
      <c r="AF15" s="12"/>
      <c r="AG15" s="12"/>
      <c r="AH15" s="112">
        <f t="shared" si="5"/>
        <v>0</v>
      </c>
      <c r="AI15" s="114"/>
      <c r="AJ15" s="12"/>
      <c r="AK15" s="12"/>
      <c r="AL15" s="12"/>
      <c r="AM15" s="112">
        <f t="shared" si="6"/>
        <v>0</v>
      </c>
      <c r="AN15" s="113"/>
      <c r="AO15" s="12"/>
      <c r="AP15" s="12"/>
      <c r="AQ15" s="100"/>
      <c r="AR15" s="112">
        <f t="shared" si="7"/>
        <v>0</v>
      </c>
      <c r="AS15" s="122">
        <v>1</v>
      </c>
      <c r="AT15" s="12"/>
      <c r="AU15" s="12"/>
      <c r="AV15" s="12"/>
      <c r="AW15" s="14">
        <f t="shared" si="8"/>
        <v>1</v>
      </c>
      <c r="AX15" s="53">
        <f t="shared" si="9"/>
        <v>1</v>
      </c>
      <c r="AY15" s="53">
        <f t="shared" si="10"/>
        <v>1</v>
      </c>
      <c r="AZ15" s="80">
        <f t="shared" si="11"/>
        <v>0.03</v>
      </c>
      <c r="BA15" s="80">
        <f t="shared" si="12"/>
        <v>3.03</v>
      </c>
    </row>
    <row r="16" spans="1:53" ht="15.75" thickBot="1" x14ac:dyDescent="0.3">
      <c r="A16" s="24" t="s">
        <v>22</v>
      </c>
      <c r="B16" s="16" t="s">
        <v>59</v>
      </c>
      <c r="C16" s="83">
        <v>33</v>
      </c>
      <c r="D16" s="57">
        <v>1</v>
      </c>
      <c r="E16" s="32"/>
      <c r="F16" s="12"/>
      <c r="G16" s="12"/>
      <c r="H16" s="12"/>
      <c r="I16" s="112">
        <f t="shared" si="0"/>
        <v>0</v>
      </c>
      <c r="J16" s="113"/>
      <c r="K16" s="12"/>
      <c r="L16" s="12"/>
      <c r="M16" s="12"/>
      <c r="N16" s="112">
        <f t="shared" si="1"/>
        <v>0</v>
      </c>
      <c r="O16" s="114"/>
      <c r="P16" s="12"/>
      <c r="Q16" s="12"/>
      <c r="R16" s="12"/>
      <c r="S16" s="112">
        <f t="shared" si="2"/>
        <v>0</v>
      </c>
      <c r="T16" s="113"/>
      <c r="U16" s="12"/>
      <c r="V16" s="12"/>
      <c r="W16" s="12"/>
      <c r="X16" s="112">
        <f t="shared" si="3"/>
        <v>0</v>
      </c>
      <c r="Y16" s="114"/>
      <c r="Z16" s="12"/>
      <c r="AA16" s="12"/>
      <c r="AB16" s="12"/>
      <c r="AC16" s="112">
        <f t="shared" si="4"/>
        <v>0</v>
      </c>
      <c r="AD16" s="113"/>
      <c r="AE16" s="12"/>
      <c r="AF16" s="12"/>
      <c r="AG16" s="12"/>
      <c r="AH16" s="112">
        <f t="shared" si="5"/>
        <v>0</v>
      </c>
      <c r="AI16" s="114"/>
      <c r="AJ16" s="12"/>
      <c r="AK16" s="12"/>
      <c r="AL16" s="12"/>
      <c r="AM16" s="112">
        <f t="shared" si="6"/>
        <v>0</v>
      </c>
      <c r="AN16" s="113"/>
      <c r="AO16" s="12"/>
      <c r="AP16" s="12"/>
      <c r="AQ16" s="12"/>
      <c r="AR16" s="112">
        <f t="shared" si="7"/>
        <v>0</v>
      </c>
      <c r="AS16" s="114"/>
      <c r="AT16" s="122">
        <v>1</v>
      </c>
      <c r="AU16" s="100"/>
      <c r="AV16" s="12"/>
      <c r="AW16" s="14">
        <f t="shared" si="8"/>
        <v>1</v>
      </c>
      <c r="AX16" s="53">
        <f t="shared" si="9"/>
        <v>1</v>
      </c>
      <c r="AY16" s="53">
        <f t="shared" si="10"/>
        <v>1</v>
      </c>
      <c r="AZ16" s="80">
        <f t="shared" si="11"/>
        <v>0.03</v>
      </c>
      <c r="BA16" s="80">
        <f t="shared" si="12"/>
        <v>3.03</v>
      </c>
    </row>
    <row r="17" spans="1:53" ht="15.75" thickBot="1" x14ac:dyDescent="0.3">
      <c r="A17" s="24" t="s">
        <v>36</v>
      </c>
      <c r="B17" s="16" t="s">
        <v>59</v>
      </c>
      <c r="C17" s="83">
        <v>33</v>
      </c>
      <c r="D17" s="57">
        <v>1</v>
      </c>
      <c r="E17" s="32"/>
      <c r="F17" s="12"/>
      <c r="G17" s="12"/>
      <c r="H17" s="12"/>
      <c r="I17" s="112">
        <f t="shared" si="0"/>
        <v>0</v>
      </c>
      <c r="J17" s="113"/>
      <c r="K17" s="12"/>
      <c r="L17" s="12"/>
      <c r="M17" s="12"/>
      <c r="N17" s="112">
        <f t="shared" si="1"/>
        <v>0</v>
      </c>
      <c r="O17" s="114"/>
      <c r="P17" s="12"/>
      <c r="Q17" s="12"/>
      <c r="R17" s="12"/>
      <c r="S17" s="112">
        <f t="shared" si="2"/>
        <v>0</v>
      </c>
      <c r="T17" s="113"/>
      <c r="U17" s="12"/>
      <c r="V17" s="12"/>
      <c r="W17" s="12"/>
      <c r="X17" s="112">
        <f t="shared" si="3"/>
        <v>0</v>
      </c>
      <c r="Y17" s="114"/>
      <c r="Z17" s="12"/>
      <c r="AA17" s="12"/>
      <c r="AB17" s="12"/>
      <c r="AC17" s="112">
        <f t="shared" si="4"/>
        <v>0</v>
      </c>
      <c r="AD17" s="113"/>
      <c r="AE17" s="12"/>
      <c r="AF17" s="12"/>
      <c r="AG17" s="12"/>
      <c r="AH17" s="112">
        <f t="shared" si="5"/>
        <v>0</v>
      </c>
      <c r="AI17" s="114"/>
      <c r="AJ17" s="12"/>
      <c r="AK17" s="12"/>
      <c r="AL17" s="12"/>
      <c r="AM17" s="112">
        <f t="shared" si="6"/>
        <v>0</v>
      </c>
      <c r="AN17" s="113"/>
      <c r="AO17" s="12"/>
      <c r="AP17" s="12"/>
      <c r="AQ17" s="100"/>
      <c r="AR17" s="112">
        <f t="shared" si="7"/>
        <v>0</v>
      </c>
      <c r="AS17" s="114"/>
      <c r="AT17" s="12"/>
      <c r="AU17" s="12"/>
      <c r="AV17" s="122">
        <v>1</v>
      </c>
      <c r="AW17" s="14">
        <f t="shared" si="8"/>
        <v>1</v>
      </c>
      <c r="AX17" s="53">
        <f t="shared" si="9"/>
        <v>1</v>
      </c>
      <c r="AY17" s="53">
        <f t="shared" si="10"/>
        <v>1</v>
      </c>
      <c r="AZ17" s="80">
        <f t="shared" si="11"/>
        <v>0.03</v>
      </c>
      <c r="BA17" s="80">
        <f t="shared" si="12"/>
        <v>3.03</v>
      </c>
    </row>
    <row r="18" spans="1:53" ht="15.75" thickBot="1" x14ac:dyDescent="0.3">
      <c r="A18" s="26" t="s">
        <v>24</v>
      </c>
      <c r="B18" s="16" t="s">
        <v>59</v>
      </c>
      <c r="C18" s="84">
        <v>66</v>
      </c>
      <c r="D18" s="58">
        <v>2</v>
      </c>
      <c r="E18" s="33"/>
      <c r="F18" s="64"/>
      <c r="G18" s="117"/>
      <c r="H18" s="64"/>
      <c r="I18" s="118">
        <f t="shared" si="0"/>
        <v>0</v>
      </c>
      <c r="J18" s="119"/>
      <c r="K18" s="64"/>
      <c r="L18" s="122">
        <v>1</v>
      </c>
      <c r="M18" s="64"/>
      <c r="N18" s="118">
        <f t="shared" si="1"/>
        <v>1</v>
      </c>
      <c r="O18" s="120"/>
      <c r="P18" s="64"/>
      <c r="Q18" s="64"/>
      <c r="R18" s="64"/>
      <c r="S18" s="118">
        <f t="shared" si="2"/>
        <v>0</v>
      </c>
      <c r="T18" s="119"/>
      <c r="U18" s="64"/>
      <c r="V18" s="64"/>
      <c r="W18" s="64"/>
      <c r="X18" s="118">
        <f t="shared" si="3"/>
        <v>0</v>
      </c>
      <c r="Y18" s="120"/>
      <c r="Z18" s="64"/>
      <c r="AA18" s="64"/>
      <c r="AB18" s="64"/>
      <c r="AC18" s="118">
        <f t="shared" si="4"/>
        <v>0</v>
      </c>
      <c r="AD18" s="119"/>
      <c r="AE18" s="64"/>
      <c r="AF18" s="64"/>
      <c r="AG18" s="64"/>
      <c r="AH18" s="118">
        <f t="shared" si="5"/>
        <v>0</v>
      </c>
      <c r="AI18" s="120"/>
      <c r="AJ18" s="64"/>
      <c r="AK18" s="64"/>
      <c r="AL18" s="64"/>
      <c r="AM18" s="118">
        <f t="shared" si="6"/>
        <v>0</v>
      </c>
      <c r="AN18" s="119"/>
      <c r="AO18" s="64"/>
      <c r="AP18" s="64"/>
      <c r="AQ18" s="64"/>
      <c r="AR18" s="118">
        <f t="shared" si="7"/>
        <v>0</v>
      </c>
      <c r="AS18" s="120"/>
      <c r="AT18" s="64"/>
      <c r="AU18" s="122">
        <v>1</v>
      </c>
      <c r="AV18" s="64"/>
      <c r="AW18" s="30">
        <f t="shared" si="8"/>
        <v>1</v>
      </c>
      <c r="AX18" s="54">
        <f t="shared" si="9"/>
        <v>2</v>
      </c>
      <c r="AY18" s="54">
        <f t="shared" si="10"/>
        <v>2</v>
      </c>
      <c r="AZ18" s="81">
        <f t="shared" si="11"/>
        <v>0.06</v>
      </c>
      <c r="BA18" s="81">
        <f t="shared" si="12"/>
        <v>3.03</v>
      </c>
    </row>
    <row r="19" spans="1:53" ht="15.75" thickBot="1" x14ac:dyDescent="0.3">
      <c r="A19" s="88"/>
      <c r="B19" s="16"/>
      <c r="C19" s="90"/>
      <c r="D19" s="91"/>
      <c r="E19" s="92"/>
      <c r="F19" s="65"/>
      <c r="G19" s="106"/>
      <c r="H19" s="65"/>
      <c r="I19" s="160"/>
      <c r="J19" s="161"/>
      <c r="K19" s="65"/>
      <c r="L19" s="65"/>
      <c r="M19" s="65"/>
      <c r="N19" s="160"/>
      <c r="O19" s="162"/>
      <c r="P19" s="65"/>
      <c r="Q19" s="65"/>
      <c r="R19" s="65"/>
      <c r="S19" s="160"/>
      <c r="T19" s="161"/>
      <c r="U19" s="65"/>
      <c r="V19" s="65"/>
      <c r="W19" s="65"/>
      <c r="X19" s="160"/>
      <c r="Y19" s="162"/>
      <c r="Z19" s="65"/>
      <c r="AA19" s="65"/>
      <c r="AB19" s="65"/>
      <c r="AC19" s="160"/>
      <c r="AD19" s="161"/>
      <c r="AE19" s="65"/>
      <c r="AF19" s="65"/>
      <c r="AG19" s="65"/>
      <c r="AH19" s="160"/>
      <c r="AI19" s="162"/>
      <c r="AJ19" s="65"/>
      <c r="AK19" s="65"/>
      <c r="AL19" s="65"/>
      <c r="AM19" s="160"/>
      <c r="AN19" s="161"/>
      <c r="AO19" s="65"/>
      <c r="AP19" s="65"/>
      <c r="AQ19" s="65"/>
      <c r="AR19" s="160"/>
      <c r="AS19" s="162"/>
      <c r="AT19" s="65"/>
      <c r="AU19" s="106"/>
      <c r="AV19" s="65"/>
      <c r="AW19" s="42"/>
      <c r="AX19" s="90"/>
      <c r="AY19" s="90"/>
      <c r="AZ19" s="94"/>
      <c r="BA19" s="94"/>
    </row>
    <row r="20" spans="1:53" ht="15.75" thickBot="1" x14ac:dyDescent="0.3">
      <c r="A20" s="20" t="s">
        <v>17</v>
      </c>
      <c r="B20" s="16" t="s">
        <v>60</v>
      </c>
      <c r="C20" s="52">
        <v>165</v>
      </c>
      <c r="D20" s="56">
        <v>5</v>
      </c>
      <c r="E20" s="31"/>
      <c r="F20" s="121">
        <v>1</v>
      </c>
      <c r="G20" s="66"/>
      <c r="H20" s="66"/>
      <c r="I20" s="110">
        <f>SUM(E20:H20)</f>
        <v>1</v>
      </c>
      <c r="J20" s="101"/>
      <c r="K20" s="66"/>
      <c r="L20" s="66"/>
      <c r="M20" s="66"/>
      <c r="N20" s="110">
        <f>SUM(J20:M20)</f>
        <v>0</v>
      </c>
      <c r="O20" s="111"/>
      <c r="P20" s="66"/>
      <c r="Q20" s="66"/>
      <c r="R20" s="66"/>
      <c r="S20" s="110">
        <f>SUM(O20:R20)</f>
        <v>0</v>
      </c>
      <c r="T20" s="101"/>
      <c r="U20" s="108"/>
      <c r="V20" s="66"/>
      <c r="W20" s="108"/>
      <c r="X20" s="110">
        <f>SUM(T20:W20)</f>
        <v>0</v>
      </c>
      <c r="Y20" s="111"/>
      <c r="Z20" s="66"/>
      <c r="AA20" s="66"/>
      <c r="AB20" s="66"/>
      <c r="AC20" s="110">
        <f>SUM(Y20:AB20)</f>
        <v>0</v>
      </c>
      <c r="AD20" s="101"/>
      <c r="AE20" s="108"/>
      <c r="AF20" s="66"/>
      <c r="AG20" s="66"/>
      <c r="AH20" s="110">
        <f>SUM(AD20:AG20)</f>
        <v>0</v>
      </c>
      <c r="AI20" s="111"/>
      <c r="AJ20" s="108"/>
      <c r="AK20" s="66"/>
      <c r="AL20" s="66"/>
      <c r="AM20" s="110">
        <f>SUM(AI20:AL20)</f>
        <v>0</v>
      </c>
      <c r="AN20" s="101"/>
      <c r="AO20" s="108"/>
      <c r="AP20" s="66"/>
      <c r="AQ20" s="108"/>
      <c r="AR20" s="110">
        <f>SUM(AN20:AQ20)</f>
        <v>0</v>
      </c>
      <c r="AS20" s="111"/>
      <c r="AT20" s="121">
        <v>1</v>
      </c>
      <c r="AU20" s="108"/>
      <c r="AV20" s="66"/>
      <c r="AW20" s="29">
        <f>SUM(AS20:AV20)</f>
        <v>1</v>
      </c>
      <c r="AX20" s="52">
        <f>AW20+AR20+AM20+AH20+AC20+X20+S20+N20+I20</f>
        <v>2</v>
      </c>
      <c r="AY20" s="52">
        <f>COUNT(E20:H20)+COUNT(J20:M20)+COUNT(O20:R20)+COUNT(T20:W20)+COUNT(Y20:AB20)+COUNT(AD20:AG20)+COUNT(AI20:AL20)+COUNT(AN20:AQ20)+COUNT(AS20:AV20)</f>
        <v>2</v>
      </c>
      <c r="AZ20" s="79">
        <f>ROUND(AY20/36,2)</f>
        <v>0.06</v>
      </c>
      <c r="BA20" s="79">
        <f>ROUND(AX20*100/C20,2)</f>
        <v>1.21</v>
      </c>
    </row>
    <row r="21" spans="1:53" ht="15.75" thickBot="1" x14ac:dyDescent="0.3">
      <c r="A21" s="24" t="s">
        <v>18</v>
      </c>
      <c r="B21" s="16" t="s">
        <v>60</v>
      </c>
      <c r="C21" s="83">
        <v>132</v>
      </c>
      <c r="D21" s="57">
        <v>4</v>
      </c>
      <c r="E21" s="32"/>
      <c r="F21" s="122">
        <v>1</v>
      </c>
      <c r="G21" s="12"/>
      <c r="H21" s="12"/>
      <c r="I21" s="112">
        <f t="shared" ref="I21:I27" si="13">SUM(E21:H21)</f>
        <v>1</v>
      </c>
      <c r="J21" s="113"/>
      <c r="K21" s="12"/>
      <c r="L21" s="12"/>
      <c r="M21" s="12"/>
      <c r="N21" s="112">
        <f t="shared" ref="N21:N27" si="14">SUM(J21:M21)</f>
        <v>0</v>
      </c>
      <c r="O21" s="114"/>
      <c r="P21" s="12"/>
      <c r="Q21" s="12"/>
      <c r="R21" s="12"/>
      <c r="S21" s="112">
        <f t="shared" ref="S21:S27" si="15">SUM(O21:R21)</f>
        <v>0</v>
      </c>
      <c r="T21" s="113"/>
      <c r="U21" s="12"/>
      <c r="V21" s="12"/>
      <c r="W21" s="100"/>
      <c r="X21" s="112">
        <f t="shared" ref="X21:X27" si="16">SUM(T21:W21)</f>
        <v>0</v>
      </c>
      <c r="Y21" s="114"/>
      <c r="Z21" s="12"/>
      <c r="AA21" s="12"/>
      <c r="AB21" s="12"/>
      <c r="AC21" s="112">
        <f t="shared" ref="AC21:AC27" si="17">SUM(Y21:AB21)</f>
        <v>0</v>
      </c>
      <c r="AD21" s="113"/>
      <c r="AE21" s="12"/>
      <c r="AF21" s="12"/>
      <c r="AG21" s="12"/>
      <c r="AH21" s="112">
        <f t="shared" ref="AH21:AH27" si="18">SUM(AD21:AG21)</f>
        <v>0</v>
      </c>
      <c r="AI21" s="114"/>
      <c r="AJ21" s="12"/>
      <c r="AK21" s="12"/>
      <c r="AL21" s="12"/>
      <c r="AM21" s="112">
        <f t="shared" ref="AM21:AM27" si="19">SUM(AI21:AL21)</f>
        <v>0</v>
      </c>
      <c r="AN21" s="113"/>
      <c r="AO21" s="12"/>
      <c r="AP21" s="12"/>
      <c r="AQ21" s="12"/>
      <c r="AR21" s="112">
        <f t="shared" ref="AR21:AR27" si="20">SUM(AN21:AQ21)</f>
        <v>0</v>
      </c>
      <c r="AS21" s="115"/>
      <c r="AT21" s="122">
        <v>1</v>
      </c>
      <c r="AU21" s="12"/>
      <c r="AV21" s="12"/>
      <c r="AW21" s="14">
        <f t="shared" ref="AW21:AW27" si="21">SUM(AS21:AV21)</f>
        <v>1</v>
      </c>
      <c r="AX21" s="53">
        <f t="shared" ref="AX21:AX27" si="22">AW21+AR21+AM21+AH21+AC21+X21+S21+N21+I21</f>
        <v>2</v>
      </c>
      <c r="AY21" s="53">
        <f t="shared" ref="AY21:AY27" si="23">COUNT(E21:H21)+COUNT(J21:M21)+COUNT(O21:R21)+COUNT(T21:W21)+COUNT(Y21:AB21)+COUNT(AD21:AG21)+COUNT(AI21:AL21)+COUNT(AN21:AQ21)+COUNT(AS21:AV21)</f>
        <v>2</v>
      </c>
      <c r="AZ21" s="80">
        <f t="shared" ref="AZ21:AZ27" si="24">ROUND(AY21/36,2)</f>
        <v>0.06</v>
      </c>
      <c r="BA21" s="80">
        <f t="shared" ref="BA21:BA27" si="25">ROUND(AX21*100/C21,2)</f>
        <v>1.52</v>
      </c>
    </row>
    <row r="22" spans="1:53" ht="15.75" thickBot="1" x14ac:dyDescent="0.3">
      <c r="A22" s="24" t="s">
        <v>20</v>
      </c>
      <c r="B22" s="16" t="s">
        <v>60</v>
      </c>
      <c r="C22" s="83">
        <v>132</v>
      </c>
      <c r="D22" s="57">
        <v>4</v>
      </c>
      <c r="E22" s="32"/>
      <c r="F22" s="122">
        <v>1</v>
      </c>
      <c r="G22" s="12"/>
      <c r="H22" s="12"/>
      <c r="I22" s="112">
        <f t="shared" si="13"/>
        <v>1</v>
      </c>
      <c r="J22" s="113"/>
      <c r="K22" s="12"/>
      <c r="L22" s="100"/>
      <c r="M22" s="12"/>
      <c r="N22" s="112">
        <f t="shared" si="14"/>
        <v>0</v>
      </c>
      <c r="O22" s="114"/>
      <c r="P22" s="12"/>
      <c r="Q22" s="12"/>
      <c r="R22" s="12"/>
      <c r="S22" s="112">
        <f t="shared" si="15"/>
        <v>0</v>
      </c>
      <c r="T22" s="113"/>
      <c r="U22" s="12"/>
      <c r="V22" s="100"/>
      <c r="W22" s="12"/>
      <c r="X22" s="112">
        <f t="shared" si="16"/>
        <v>0</v>
      </c>
      <c r="Y22" s="114"/>
      <c r="Z22" s="12"/>
      <c r="AA22" s="12"/>
      <c r="AB22" s="12"/>
      <c r="AC22" s="112">
        <f t="shared" si="17"/>
        <v>0</v>
      </c>
      <c r="AD22" s="113"/>
      <c r="AE22" s="12"/>
      <c r="AF22" s="12"/>
      <c r="AG22" s="12"/>
      <c r="AH22" s="112">
        <f t="shared" si="18"/>
        <v>0</v>
      </c>
      <c r="AI22" s="115"/>
      <c r="AJ22" s="12"/>
      <c r="AK22" s="12"/>
      <c r="AL22" s="12"/>
      <c r="AM22" s="112">
        <f t="shared" si="19"/>
        <v>0</v>
      </c>
      <c r="AN22" s="116"/>
      <c r="AO22" s="12"/>
      <c r="AP22" s="12"/>
      <c r="AQ22" s="12"/>
      <c r="AR22" s="112">
        <f t="shared" si="20"/>
        <v>0</v>
      </c>
      <c r="AS22" s="114"/>
      <c r="AT22" s="122">
        <v>1</v>
      </c>
      <c r="AU22" s="12"/>
      <c r="AV22" s="100"/>
      <c r="AW22" s="14">
        <f t="shared" si="21"/>
        <v>1</v>
      </c>
      <c r="AX22" s="53">
        <f t="shared" si="22"/>
        <v>2</v>
      </c>
      <c r="AY22" s="53">
        <f t="shared" si="23"/>
        <v>2</v>
      </c>
      <c r="AZ22" s="80">
        <f t="shared" si="24"/>
        <v>0.06</v>
      </c>
      <c r="BA22" s="80">
        <f t="shared" si="25"/>
        <v>1.52</v>
      </c>
    </row>
    <row r="23" spans="1:53" ht="15.75" thickBot="1" x14ac:dyDescent="0.3">
      <c r="A23" s="24" t="s">
        <v>21</v>
      </c>
      <c r="B23" s="16" t="s">
        <v>60</v>
      </c>
      <c r="C23" s="83">
        <v>66</v>
      </c>
      <c r="D23" s="57">
        <v>2</v>
      </c>
      <c r="E23" s="32"/>
      <c r="F23" s="122">
        <v>1</v>
      </c>
      <c r="G23" s="12"/>
      <c r="H23" s="12"/>
      <c r="I23" s="112">
        <f t="shared" si="13"/>
        <v>1</v>
      </c>
      <c r="J23" s="113"/>
      <c r="K23" s="12"/>
      <c r="L23" s="12"/>
      <c r="M23" s="12"/>
      <c r="N23" s="112">
        <f t="shared" si="14"/>
        <v>0</v>
      </c>
      <c r="O23" s="114"/>
      <c r="P23" s="100"/>
      <c r="Q23" s="12"/>
      <c r="R23" s="12"/>
      <c r="S23" s="112">
        <f t="shared" si="15"/>
        <v>0</v>
      </c>
      <c r="T23" s="113"/>
      <c r="U23" s="12"/>
      <c r="V23" s="12"/>
      <c r="W23" s="100"/>
      <c r="X23" s="112">
        <f t="shared" si="16"/>
        <v>0</v>
      </c>
      <c r="Y23" s="114"/>
      <c r="Z23" s="12"/>
      <c r="AA23" s="12"/>
      <c r="AB23" s="12"/>
      <c r="AC23" s="112">
        <f t="shared" si="17"/>
        <v>0</v>
      </c>
      <c r="AD23" s="113"/>
      <c r="AE23" s="12"/>
      <c r="AF23" s="12"/>
      <c r="AG23" s="100"/>
      <c r="AH23" s="112">
        <f t="shared" si="18"/>
        <v>0</v>
      </c>
      <c r="AI23" s="114"/>
      <c r="AJ23" s="12"/>
      <c r="AK23" s="12"/>
      <c r="AL23" s="12"/>
      <c r="AM23" s="112">
        <f t="shared" si="19"/>
        <v>0</v>
      </c>
      <c r="AN23" s="113"/>
      <c r="AO23" s="12"/>
      <c r="AP23" s="12"/>
      <c r="AQ23" s="12"/>
      <c r="AR23" s="112">
        <f t="shared" si="20"/>
        <v>0</v>
      </c>
      <c r="AS23" s="114"/>
      <c r="AT23" s="122">
        <v>1</v>
      </c>
      <c r="AU23" s="100"/>
      <c r="AV23" s="12"/>
      <c r="AW23" s="14">
        <f t="shared" si="21"/>
        <v>1</v>
      </c>
      <c r="AX23" s="53">
        <f t="shared" si="22"/>
        <v>2</v>
      </c>
      <c r="AY23" s="53">
        <f t="shared" si="23"/>
        <v>2</v>
      </c>
      <c r="AZ23" s="80">
        <f t="shared" si="24"/>
        <v>0.06</v>
      </c>
      <c r="BA23" s="80">
        <f t="shared" si="25"/>
        <v>3.03</v>
      </c>
    </row>
    <row r="24" spans="1:53" ht="15.75" thickBot="1" x14ac:dyDescent="0.3">
      <c r="A24" s="24" t="s">
        <v>35</v>
      </c>
      <c r="B24" s="16" t="s">
        <v>60</v>
      </c>
      <c r="C24" s="83">
        <v>33</v>
      </c>
      <c r="D24" s="57">
        <v>1</v>
      </c>
      <c r="E24" s="32"/>
      <c r="F24" s="12"/>
      <c r="G24" s="12"/>
      <c r="H24" s="12"/>
      <c r="I24" s="112">
        <f t="shared" si="13"/>
        <v>0</v>
      </c>
      <c r="J24" s="113"/>
      <c r="K24" s="12"/>
      <c r="L24" s="12"/>
      <c r="M24" s="12"/>
      <c r="N24" s="112">
        <f t="shared" si="14"/>
        <v>0</v>
      </c>
      <c r="O24" s="114"/>
      <c r="P24" s="12"/>
      <c r="Q24" s="12"/>
      <c r="R24" s="12"/>
      <c r="S24" s="112">
        <f t="shared" si="15"/>
        <v>0</v>
      </c>
      <c r="T24" s="113"/>
      <c r="U24" s="12"/>
      <c r="V24" s="12"/>
      <c r="W24" s="12"/>
      <c r="X24" s="112">
        <f t="shared" si="16"/>
        <v>0</v>
      </c>
      <c r="Y24" s="114"/>
      <c r="Z24" s="12"/>
      <c r="AA24" s="12"/>
      <c r="AB24" s="12"/>
      <c r="AC24" s="112">
        <f t="shared" si="17"/>
        <v>0</v>
      </c>
      <c r="AD24" s="113"/>
      <c r="AE24" s="12"/>
      <c r="AF24" s="12"/>
      <c r="AG24" s="12"/>
      <c r="AH24" s="112">
        <f t="shared" si="18"/>
        <v>0</v>
      </c>
      <c r="AI24" s="114"/>
      <c r="AJ24" s="12"/>
      <c r="AK24" s="12"/>
      <c r="AL24" s="12"/>
      <c r="AM24" s="112">
        <f t="shared" si="19"/>
        <v>0</v>
      </c>
      <c r="AN24" s="113"/>
      <c r="AO24" s="12"/>
      <c r="AP24" s="12"/>
      <c r="AQ24" s="100"/>
      <c r="AR24" s="112">
        <f t="shared" si="20"/>
        <v>0</v>
      </c>
      <c r="AS24" s="122">
        <v>1</v>
      </c>
      <c r="AT24" s="12"/>
      <c r="AU24" s="12"/>
      <c r="AV24" s="12"/>
      <c r="AW24" s="14">
        <f t="shared" si="21"/>
        <v>1</v>
      </c>
      <c r="AX24" s="53">
        <f t="shared" si="22"/>
        <v>1</v>
      </c>
      <c r="AY24" s="53">
        <f t="shared" si="23"/>
        <v>1</v>
      </c>
      <c r="AZ24" s="80">
        <f t="shared" si="24"/>
        <v>0.03</v>
      </c>
      <c r="BA24" s="80">
        <f t="shared" si="25"/>
        <v>3.03</v>
      </c>
    </row>
    <row r="25" spans="1:53" ht="15.75" thickBot="1" x14ac:dyDescent="0.3">
      <c r="A25" s="24" t="s">
        <v>22</v>
      </c>
      <c r="B25" s="16" t="s">
        <v>60</v>
      </c>
      <c r="C25" s="83">
        <v>33</v>
      </c>
      <c r="D25" s="57">
        <v>1</v>
      </c>
      <c r="E25" s="32"/>
      <c r="F25" s="12"/>
      <c r="G25" s="12"/>
      <c r="H25" s="12"/>
      <c r="I25" s="112">
        <f t="shared" si="13"/>
        <v>0</v>
      </c>
      <c r="J25" s="113"/>
      <c r="K25" s="12"/>
      <c r="L25" s="12"/>
      <c r="M25" s="12"/>
      <c r="N25" s="112">
        <f t="shared" si="14"/>
        <v>0</v>
      </c>
      <c r="O25" s="114"/>
      <c r="P25" s="12"/>
      <c r="Q25" s="12"/>
      <c r="R25" s="12"/>
      <c r="S25" s="112">
        <f t="shared" si="15"/>
        <v>0</v>
      </c>
      <c r="T25" s="113"/>
      <c r="U25" s="12"/>
      <c r="V25" s="12"/>
      <c r="W25" s="12"/>
      <c r="X25" s="112">
        <f t="shared" si="16"/>
        <v>0</v>
      </c>
      <c r="Y25" s="114"/>
      <c r="Z25" s="12"/>
      <c r="AA25" s="12"/>
      <c r="AB25" s="12"/>
      <c r="AC25" s="112">
        <f t="shared" si="17"/>
        <v>0</v>
      </c>
      <c r="AD25" s="113"/>
      <c r="AE25" s="12"/>
      <c r="AF25" s="12"/>
      <c r="AG25" s="12"/>
      <c r="AH25" s="112">
        <f t="shared" si="18"/>
        <v>0</v>
      </c>
      <c r="AI25" s="114"/>
      <c r="AJ25" s="12"/>
      <c r="AK25" s="12"/>
      <c r="AL25" s="12"/>
      <c r="AM25" s="112">
        <f t="shared" si="19"/>
        <v>0</v>
      </c>
      <c r="AN25" s="113"/>
      <c r="AO25" s="12"/>
      <c r="AP25" s="12"/>
      <c r="AQ25" s="12"/>
      <c r="AR25" s="112">
        <f t="shared" si="20"/>
        <v>0</v>
      </c>
      <c r="AS25" s="114"/>
      <c r="AT25" s="122">
        <v>1</v>
      </c>
      <c r="AU25" s="100"/>
      <c r="AV25" s="12"/>
      <c r="AW25" s="14">
        <f t="shared" si="21"/>
        <v>1</v>
      </c>
      <c r="AX25" s="53">
        <f t="shared" si="22"/>
        <v>1</v>
      </c>
      <c r="AY25" s="53">
        <f t="shared" si="23"/>
        <v>1</v>
      </c>
      <c r="AZ25" s="80">
        <f t="shared" si="24"/>
        <v>0.03</v>
      </c>
      <c r="BA25" s="80">
        <f t="shared" si="25"/>
        <v>3.03</v>
      </c>
    </row>
    <row r="26" spans="1:53" ht="15.75" thickBot="1" x14ac:dyDescent="0.3">
      <c r="A26" s="24" t="s">
        <v>36</v>
      </c>
      <c r="B26" s="16" t="s">
        <v>60</v>
      </c>
      <c r="C26" s="83">
        <v>33</v>
      </c>
      <c r="D26" s="57">
        <v>1</v>
      </c>
      <c r="E26" s="32"/>
      <c r="F26" s="12"/>
      <c r="G26" s="12"/>
      <c r="H26" s="12"/>
      <c r="I26" s="112">
        <f t="shared" si="13"/>
        <v>0</v>
      </c>
      <c r="J26" s="113"/>
      <c r="K26" s="12"/>
      <c r="L26" s="12"/>
      <c r="M26" s="12"/>
      <c r="N26" s="112">
        <f t="shared" si="14"/>
        <v>0</v>
      </c>
      <c r="O26" s="114"/>
      <c r="P26" s="12"/>
      <c r="Q26" s="12"/>
      <c r="R26" s="12"/>
      <c r="S26" s="112">
        <f t="shared" si="15"/>
        <v>0</v>
      </c>
      <c r="T26" s="113"/>
      <c r="U26" s="12"/>
      <c r="V26" s="12"/>
      <c r="W26" s="12"/>
      <c r="X26" s="112">
        <f t="shared" si="16"/>
        <v>0</v>
      </c>
      <c r="Y26" s="114"/>
      <c r="Z26" s="12"/>
      <c r="AA26" s="12"/>
      <c r="AB26" s="12"/>
      <c r="AC26" s="112">
        <f t="shared" si="17"/>
        <v>0</v>
      </c>
      <c r="AD26" s="113"/>
      <c r="AE26" s="12"/>
      <c r="AF26" s="12"/>
      <c r="AG26" s="12"/>
      <c r="AH26" s="112">
        <f t="shared" si="18"/>
        <v>0</v>
      </c>
      <c r="AI26" s="114"/>
      <c r="AJ26" s="12"/>
      <c r="AK26" s="12"/>
      <c r="AL26" s="12"/>
      <c r="AM26" s="112">
        <f t="shared" si="19"/>
        <v>0</v>
      </c>
      <c r="AN26" s="113"/>
      <c r="AO26" s="12"/>
      <c r="AP26" s="12"/>
      <c r="AQ26" s="100"/>
      <c r="AR26" s="112">
        <f t="shared" si="20"/>
        <v>0</v>
      </c>
      <c r="AS26" s="114"/>
      <c r="AT26" s="12"/>
      <c r="AU26" s="12"/>
      <c r="AV26" s="122">
        <v>1</v>
      </c>
      <c r="AW26" s="14">
        <f t="shared" si="21"/>
        <v>1</v>
      </c>
      <c r="AX26" s="53">
        <f t="shared" si="22"/>
        <v>1</v>
      </c>
      <c r="AY26" s="53">
        <f t="shared" si="23"/>
        <v>1</v>
      </c>
      <c r="AZ26" s="80">
        <f t="shared" si="24"/>
        <v>0.03</v>
      </c>
      <c r="BA26" s="80">
        <f t="shared" si="25"/>
        <v>3.03</v>
      </c>
    </row>
    <row r="27" spans="1:53" ht="15.75" thickBot="1" x14ac:dyDescent="0.3">
      <c r="A27" s="26" t="s">
        <v>24</v>
      </c>
      <c r="B27" s="16" t="s">
        <v>60</v>
      </c>
      <c r="C27" s="84">
        <v>66</v>
      </c>
      <c r="D27" s="58">
        <v>2</v>
      </c>
      <c r="E27" s="33"/>
      <c r="F27" s="64"/>
      <c r="G27" s="117"/>
      <c r="H27" s="64"/>
      <c r="I27" s="118">
        <f t="shared" si="13"/>
        <v>0</v>
      </c>
      <c r="J27" s="119"/>
      <c r="K27" s="64"/>
      <c r="L27" s="122">
        <v>1</v>
      </c>
      <c r="M27" s="64"/>
      <c r="N27" s="118">
        <f t="shared" si="14"/>
        <v>1</v>
      </c>
      <c r="O27" s="120"/>
      <c r="P27" s="64"/>
      <c r="Q27" s="64"/>
      <c r="R27" s="64"/>
      <c r="S27" s="118">
        <f t="shared" si="15"/>
        <v>0</v>
      </c>
      <c r="T27" s="119"/>
      <c r="U27" s="64"/>
      <c r="V27" s="64"/>
      <c r="W27" s="64"/>
      <c r="X27" s="118">
        <f t="shared" si="16"/>
        <v>0</v>
      </c>
      <c r="Y27" s="120"/>
      <c r="Z27" s="64"/>
      <c r="AA27" s="64"/>
      <c r="AB27" s="64"/>
      <c r="AC27" s="118">
        <f t="shared" si="17"/>
        <v>0</v>
      </c>
      <c r="AD27" s="119"/>
      <c r="AE27" s="64"/>
      <c r="AF27" s="64"/>
      <c r="AG27" s="64"/>
      <c r="AH27" s="118">
        <f t="shared" si="18"/>
        <v>0</v>
      </c>
      <c r="AI27" s="120"/>
      <c r="AJ27" s="64"/>
      <c r="AK27" s="64"/>
      <c r="AL27" s="64"/>
      <c r="AM27" s="118">
        <f t="shared" si="19"/>
        <v>0</v>
      </c>
      <c r="AN27" s="119"/>
      <c r="AO27" s="64"/>
      <c r="AP27" s="64"/>
      <c r="AQ27" s="64"/>
      <c r="AR27" s="118">
        <f t="shared" si="20"/>
        <v>0</v>
      </c>
      <c r="AS27" s="120"/>
      <c r="AT27" s="64"/>
      <c r="AU27" s="122">
        <v>1</v>
      </c>
      <c r="AV27" s="64"/>
      <c r="AW27" s="30">
        <f t="shared" si="21"/>
        <v>1</v>
      </c>
      <c r="AX27" s="54">
        <f t="shared" si="22"/>
        <v>2</v>
      </c>
      <c r="AY27" s="54">
        <f t="shared" si="23"/>
        <v>2</v>
      </c>
      <c r="AZ27" s="81">
        <f t="shared" si="24"/>
        <v>0.06</v>
      </c>
      <c r="BA27" s="81">
        <f t="shared" si="25"/>
        <v>3.03</v>
      </c>
    </row>
    <row r="28" spans="1:53" ht="15.75" thickBot="1" x14ac:dyDescent="0.3">
      <c r="A28" s="88"/>
      <c r="B28" s="16"/>
      <c r="C28" s="90"/>
      <c r="D28" s="91"/>
      <c r="E28" s="92"/>
      <c r="F28" s="65"/>
      <c r="G28" s="106"/>
      <c r="H28" s="65"/>
      <c r="I28" s="160"/>
      <c r="J28" s="161"/>
      <c r="K28" s="65"/>
      <c r="L28" s="65"/>
      <c r="M28" s="65"/>
      <c r="N28" s="160"/>
      <c r="O28" s="162"/>
      <c r="P28" s="65"/>
      <c r="Q28" s="65"/>
      <c r="R28" s="65"/>
      <c r="S28" s="160"/>
      <c r="T28" s="161"/>
      <c r="U28" s="65"/>
      <c r="V28" s="65"/>
      <c r="W28" s="65"/>
      <c r="X28" s="160"/>
      <c r="Y28" s="162"/>
      <c r="Z28" s="65"/>
      <c r="AA28" s="65"/>
      <c r="AB28" s="65"/>
      <c r="AC28" s="160"/>
      <c r="AD28" s="161"/>
      <c r="AE28" s="65"/>
      <c r="AF28" s="65"/>
      <c r="AG28" s="65"/>
      <c r="AH28" s="160"/>
      <c r="AI28" s="162"/>
      <c r="AJ28" s="65"/>
      <c r="AK28" s="65"/>
      <c r="AL28" s="65"/>
      <c r="AM28" s="160"/>
      <c r="AN28" s="161"/>
      <c r="AO28" s="65"/>
      <c r="AP28" s="65"/>
      <c r="AQ28" s="65"/>
      <c r="AR28" s="160"/>
      <c r="AS28" s="162"/>
      <c r="AT28" s="65"/>
      <c r="AU28" s="106"/>
      <c r="AV28" s="65"/>
      <c r="AW28" s="42"/>
      <c r="AX28" s="90"/>
      <c r="AY28" s="90"/>
      <c r="AZ28" s="94"/>
      <c r="BA28" s="94"/>
    </row>
    <row r="29" spans="1:53" ht="15.75" thickBot="1" x14ac:dyDescent="0.3">
      <c r="A29" s="16" t="s">
        <v>17</v>
      </c>
      <c r="B29" s="16" t="s">
        <v>62</v>
      </c>
      <c r="C29" s="52">
        <f>D29*34</f>
        <v>170</v>
      </c>
      <c r="D29" s="56">
        <v>5</v>
      </c>
      <c r="E29" s="31"/>
      <c r="F29" s="66"/>
      <c r="G29" s="125"/>
      <c r="H29" s="121">
        <v>1</v>
      </c>
      <c r="I29" s="110">
        <f t="shared" ref="I29:I47" si="26">SUM(E29:H29)</f>
        <v>1</v>
      </c>
      <c r="J29" s="123"/>
      <c r="K29" s="66"/>
      <c r="L29" s="121">
        <v>1</v>
      </c>
      <c r="M29" s="66"/>
      <c r="N29" s="110">
        <f t="shared" ref="N29:N37" si="27">SUM(J29:M29)</f>
        <v>1</v>
      </c>
      <c r="O29" s="111"/>
      <c r="P29" s="108"/>
      <c r="Q29" s="121">
        <v>1</v>
      </c>
      <c r="R29" s="125"/>
      <c r="S29" s="110">
        <f t="shared" ref="S29:S37" si="28">SUM(O29:R29)</f>
        <v>1</v>
      </c>
      <c r="T29" s="101"/>
      <c r="U29" s="66"/>
      <c r="V29" s="121">
        <v>1</v>
      </c>
      <c r="W29" s="66"/>
      <c r="X29" s="110">
        <f t="shared" ref="X29:X37" si="29">SUM(T29:W29)</f>
        <v>1</v>
      </c>
      <c r="Y29" s="111"/>
      <c r="Z29" s="66"/>
      <c r="AA29" s="121">
        <v>1</v>
      </c>
      <c r="AB29" s="66"/>
      <c r="AC29" s="110">
        <f t="shared" ref="AC29:AC37" si="30">SUM(Y29:AB29)</f>
        <v>1</v>
      </c>
      <c r="AD29" s="121">
        <v>1</v>
      </c>
      <c r="AE29" s="66"/>
      <c r="AF29" s="66"/>
      <c r="AG29" s="121">
        <v>1</v>
      </c>
      <c r="AH29" s="110">
        <f t="shared" ref="AH29:AH37" si="31">SUM(AD29:AG29)</f>
        <v>2</v>
      </c>
      <c r="AI29" s="124"/>
      <c r="AJ29" s="66"/>
      <c r="AK29" s="121">
        <v>1</v>
      </c>
      <c r="AL29" s="66"/>
      <c r="AM29" s="110">
        <f t="shared" ref="AM29:AM37" si="32">SUM(AI29:AL29)</f>
        <v>1</v>
      </c>
      <c r="AN29" s="101"/>
      <c r="AO29" s="121">
        <v>1</v>
      </c>
      <c r="AP29" s="66"/>
      <c r="AQ29" s="108"/>
      <c r="AR29" s="110">
        <f t="shared" ref="AR29:AR37" si="33">SUM(AN29:AQ29)</f>
        <v>1</v>
      </c>
      <c r="AS29" s="111"/>
      <c r="AT29" s="121">
        <v>1</v>
      </c>
      <c r="AU29" s="108"/>
      <c r="AV29" s="121">
        <v>1</v>
      </c>
      <c r="AW29" s="110">
        <f t="shared" ref="AW29:AW37" si="34">SUM(AS29:AV29)</f>
        <v>2</v>
      </c>
      <c r="AX29" s="52">
        <f>AW29+AR29+AM29+AH29+AC29+X29+S29+N29+I29</f>
        <v>11</v>
      </c>
      <c r="AY29" s="52">
        <f>COUNT(E29:H29)+COUNT(J29:M29)+COUNT(O29:R29)+COUNT(T29:W29)+COUNT(Y29:AB29)+COUNT(AD29:AG29)+COUNT(AI29:AL29)+COUNT(AN29:AQ29)+COUNT(AS29:AV29)</f>
        <v>11</v>
      </c>
      <c r="AZ29" s="79">
        <f t="shared" ref="AZ29:AZ37" si="35">ROUND(AY29/36,2)</f>
        <v>0.31</v>
      </c>
      <c r="BA29" s="79">
        <f t="shared" ref="BA29:BA37" si="36">ROUND(AX29*100/C29,2)</f>
        <v>6.47</v>
      </c>
    </row>
    <row r="30" spans="1:53" ht="15.75" thickBot="1" x14ac:dyDescent="0.3">
      <c r="A30" s="34" t="s">
        <v>18</v>
      </c>
      <c r="B30" s="16" t="s">
        <v>62</v>
      </c>
      <c r="C30" s="83">
        <f t="shared" ref="C30:C37" si="37">D30*34</f>
        <v>136</v>
      </c>
      <c r="D30" s="57">
        <v>4</v>
      </c>
      <c r="E30" s="32"/>
      <c r="F30" s="122">
        <v>1</v>
      </c>
      <c r="G30" s="12"/>
      <c r="H30" s="12"/>
      <c r="I30" s="112">
        <f t="shared" ref="I30" si="38">SUM(E30:H30)</f>
        <v>1</v>
      </c>
      <c r="J30" s="122">
        <v>1</v>
      </c>
      <c r="K30" s="126"/>
      <c r="L30" s="100"/>
      <c r="M30" s="12"/>
      <c r="N30" s="112">
        <f t="shared" si="27"/>
        <v>1</v>
      </c>
      <c r="O30" s="114"/>
      <c r="P30" s="122">
        <v>1</v>
      </c>
      <c r="Q30" s="126"/>
      <c r="R30" s="12"/>
      <c r="S30" s="112">
        <f t="shared" si="28"/>
        <v>1</v>
      </c>
      <c r="T30" s="113"/>
      <c r="U30" s="122">
        <v>1</v>
      </c>
      <c r="V30" s="12"/>
      <c r="W30" s="100"/>
      <c r="X30" s="112">
        <f t="shared" si="29"/>
        <v>1</v>
      </c>
      <c r="Y30" s="114"/>
      <c r="Z30" s="12"/>
      <c r="AA30" s="100"/>
      <c r="AB30" s="12"/>
      <c r="AC30" s="112">
        <f t="shared" si="30"/>
        <v>0</v>
      </c>
      <c r="AD30" s="113"/>
      <c r="AE30" s="12"/>
      <c r="AF30" s="122">
        <v>1</v>
      </c>
      <c r="AG30" s="100"/>
      <c r="AH30" s="112">
        <f t="shared" si="31"/>
        <v>1</v>
      </c>
      <c r="AI30" s="114"/>
      <c r="AJ30" s="100"/>
      <c r="AK30" s="12"/>
      <c r="AL30" s="12"/>
      <c r="AM30" s="112">
        <f t="shared" si="32"/>
        <v>0</v>
      </c>
      <c r="AN30" s="122">
        <v>1</v>
      </c>
      <c r="AO30" s="100"/>
      <c r="AP30" s="12"/>
      <c r="AQ30" s="12"/>
      <c r="AR30" s="112">
        <f t="shared" si="33"/>
        <v>1</v>
      </c>
      <c r="AS30" s="114"/>
      <c r="AT30" s="12"/>
      <c r="AU30" s="100"/>
      <c r="AV30" s="122">
        <v>1</v>
      </c>
      <c r="AW30" s="112">
        <f t="shared" si="34"/>
        <v>1</v>
      </c>
      <c r="AX30" s="53">
        <f t="shared" ref="AX30:AX37" si="39">AW30+AR30+AM30+AH30+AC30+X30+S30+N30+I30</f>
        <v>7</v>
      </c>
      <c r="AY30" s="53">
        <f t="shared" ref="AY30:AY35" si="40">COUNT(E30:H30)+COUNT(J30:M30)+COUNT(O30:R30)+COUNT(T30:W30)+COUNT(Y30:AB30)+COUNT(AD30:AG30)+COUNT(AI30:AL30)+COUNT(AN30:AQ30)+COUNT(AS30:AV30)</f>
        <v>7</v>
      </c>
      <c r="AZ30" s="80">
        <f t="shared" si="35"/>
        <v>0.19</v>
      </c>
      <c r="BA30" s="80">
        <f t="shared" si="36"/>
        <v>5.15</v>
      </c>
    </row>
    <row r="31" spans="1:53" ht="15.75" thickBot="1" x14ac:dyDescent="0.3">
      <c r="A31" s="34" t="s">
        <v>19</v>
      </c>
      <c r="B31" s="16" t="s">
        <v>62</v>
      </c>
      <c r="C31" s="83">
        <f t="shared" si="37"/>
        <v>68</v>
      </c>
      <c r="D31" s="57">
        <v>2</v>
      </c>
      <c r="E31" s="32"/>
      <c r="F31" s="2"/>
      <c r="G31" s="12"/>
      <c r="H31" s="12"/>
      <c r="I31" s="112">
        <f t="shared" si="26"/>
        <v>0</v>
      </c>
      <c r="J31" s="113"/>
      <c r="K31" s="12"/>
      <c r="L31" s="12"/>
      <c r="M31" s="100"/>
      <c r="N31" s="112">
        <f t="shared" si="27"/>
        <v>0</v>
      </c>
      <c r="O31" s="121">
        <v>1</v>
      </c>
      <c r="P31" s="12"/>
      <c r="Q31" s="12"/>
      <c r="R31" s="12"/>
      <c r="S31" s="112">
        <f t="shared" si="28"/>
        <v>1</v>
      </c>
      <c r="T31" s="113"/>
      <c r="U31" s="12"/>
      <c r="V31" s="100"/>
      <c r="W31" s="12"/>
      <c r="X31" s="112">
        <f t="shared" si="29"/>
        <v>0</v>
      </c>
      <c r="Y31" s="121">
        <v>1</v>
      </c>
      <c r="Z31" s="12"/>
      <c r="AA31" s="12"/>
      <c r="AB31" s="12"/>
      <c r="AC31" s="112">
        <f t="shared" si="30"/>
        <v>1</v>
      </c>
      <c r="AD31" s="113"/>
      <c r="AE31" s="12"/>
      <c r="AF31" s="100"/>
      <c r="AG31" s="121">
        <v>1</v>
      </c>
      <c r="AH31" s="112">
        <f t="shared" si="31"/>
        <v>1</v>
      </c>
      <c r="AI31" s="114"/>
      <c r="AJ31" s="121">
        <v>1</v>
      </c>
      <c r="AK31" s="100"/>
      <c r="AL31" s="12"/>
      <c r="AM31" s="112">
        <f t="shared" si="32"/>
        <v>1</v>
      </c>
      <c r="AN31" s="113"/>
      <c r="AO31" s="12"/>
      <c r="AP31" s="12"/>
      <c r="AQ31" s="12"/>
      <c r="AR31" s="112">
        <f t="shared" si="33"/>
        <v>0</v>
      </c>
      <c r="AS31" s="115"/>
      <c r="AT31" s="12"/>
      <c r="AU31" s="12"/>
      <c r="AV31" s="12"/>
      <c r="AW31" s="112">
        <f t="shared" si="34"/>
        <v>0</v>
      </c>
      <c r="AX31" s="53">
        <f t="shared" si="39"/>
        <v>4</v>
      </c>
      <c r="AY31" s="53">
        <f t="shared" si="40"/>
        <v>4</v>
      </c>
      <c r="AZ31" s="80">
        <f t="shared" si="35"/>
        <v>0.11</v>
      </c>
      <c r="BA31" s="80">
        <f t="shared" si="36"/>
        <v>5.88</v>
      </c>
    </row>
    <row r="32" spans="1:53" ht="15.75" thickBot="1" x14ac:dyDescent="0.3">
      <c r="A32" s="34" t="s">
        <v>20</v>
      </c>
      <c r="B32" s="16" t="s">
        <v>62</v>
      </c>
      <c r="C32" s="83">
        <f t="shared" si="37"/>
        <v>136</v>
      </c>
      <c r="D32" s="57">
        <v>4</v>
      </c>
      <c r="E32" s="32"/>
      <c r="F32" s="12"/>
      <c r="G32" s="122">
        <v>1</v>
      </c>
      <c r="H32" s="12"/>
      <c r="I32" s="118">
        <f t="shared" si="26"/>
        <v>1</v>
      </c>
      <c r="J32" s="116"/>
      <c r="K32" s="12"/>
      <c r="L32" s="168"/>
      <c r="M32" s="122">
        <v>1</v>
      </c>
      <c r="N32" s="118">
        <f t="shared" si="27"/>
        <v>1</v>
      </c>
      <c r="O32" s="114"/>
      <c r="P32" s="100"/>
      <c r="Q32" s="12"/>
      <c r="R32" s="122">
        <v>1</v>
      </c>
      <c r="S32" s="118">
        <f t="shared" si="28"/>
        <v>1</v>
      </c>
      <c r="T32" s="113"/>
      <c r="U32" s="100"/>
      <c r="V32" s="12"/>
      <c r="W32" s="122">
        <v>1</v>
      </c>
      <c r="X32" s="118">
        <f t="shared" si="29"/>
        <v>1</v>
      </c>
      <c r="Y32" s="114"/>
      <c r="Z32" s="122">
        <v>1</v>
      </c>
      <c r="AA32" s="12"/>
      <c r="AB32" s="12"/>
      <c r="AC32" s="118">
        <f t="shared" si="30"/>
        <v>1</v>
      </c>
      <c r="AD32" s="113"/>
      <c r="AE32" s="122">
        <v>1</v>
      </c>
      <c r="AF32" s="12"/>
      <c r="AG32" s="12"/>
      <c r="AH32" s="118">
        <f t="shared" si="31"/>
        <v>1</v>
      </c>
      <c r="AI32" s="122">
        <v>1</v>
      </c>
      <c r="AJ32" s="12"/>
      <c r="AK32" s="12"/>
      <c r="AL32" s="122">
        <v>1</v>
      </c>
      <c r="AM32" s="118">
        <f t="shared" si="32"/>
        <v>2</v>
      </c>
      <c r="AN32" s="113"/>
      <c r="AO32" s="100"/>
      <c r="AP32" s="122">
        <v>1</v>
      </c>
      <c r="AQ32" s="12"/>
      <c r="AR32" s="118">
        <f t="shared" si="33"/>
        <v>1</v>
      </c>
      <c r="AS32" s="115"/>
      <c r="AT32" s="12"/>
      <c r="AU32" s="122">
        <v>1</v>
      </c>
      <c r="AV32" s="12"/>
      <c r="AW32" s="118">
        <f t="shared" si="34"/>
        <v>1</v>
      </c>
      <c r="AX32" s="53">
        <f t="shared" si="39"/>
        <v>10</v>
      </c>
      <c r="AY32" s="53">
        <f t="shared" si="40"/>
        <v>10</v>
      </c>
      <c r="AZ32" s="80">
        <f t="shared" si="35"/>
        <v>0.28000000000000003</v>
      </c>
      <c r="BA32" s="80">
        <f t="shared" si="36"/>
        <v>7.35</v>
      </c>
    </row>
    <row r="33" spans="1:53" ht="15.75" thickBot="1" x14ac:dyDescent="0.3">
      <c r="A33" s="34" t="s">
        <v>21</v>
      </c>
      <c r="B33" s="16" t="s">
        <v>62</v>
      </c>
      <c r="C33" s="83">
        <f t="shared" si="37"/>
        <v>68</v>
      </c>
      <c r="D33" s="57">
        <v>2</v>
      </c>
      <c r="E33" s="32"/>
      <c r="F33" s="2"/>
      <c r="G33" s="12"/>
      <c r="H33" s="12"/>
      <c r="I33" s="112">
        <f t="shared" si="26"/>
        <v>0</v>
      </c>
      <c r="J33" s="113"/>
      <c r="K33" s="122">
        <v>1</v>
      </c>
      <c r="L33" s="12"/>
      <c r="M33" s="12"/>
      <c r="N33" s="112">
        <f t="shared" si="27"/>
        <v>1</v>
      </c>
      <c r="O33" s="114"/>
      <c r="P33" s="12"/>
      <c r="Q33" s="12"/>
      <c r="R33" s="100"/>
      <c r="S33" s="112">
        <f t="shared" si="28"/>
        <v>0</v>
      </c>
      <c r="T33" s="113"/>
      <c r="U33" s="12"/>
      <c r="V33" s="12"/>
      <c r="W33" s="12"/>
      <c r="X33" s="112">
        <f t="shared" si="29"/>
        <v>0</v>
      </c>
      <c r="Y33" s="114"/>
      <c r="Z33" s="100"/>
      <c r="AA33" s="12"/>
      <c r="AB33" s="122">
        <v>1</v>
      </c>
      <c r="AC33" s="112">
        <f t="shared" si="30"/>
        <v>1</v>
      </c>
      <c r="AD33" s="113"/>
      <c r="AE33" s="12"/>
      <c r="AF33" s="100"/>
      <c r="AG33" s="12"/>
      <c r="AH33" s="112">
        <f t="shared" si="31"/>
        <v>0</v>
      </c>
      <c r="AI33" s="114"/>
      <c r="AJ33" s="12"/>
      <c r="AK33" s="100"/>
      <c r="AL33" s="12"/>
      <c r="AM33" s="112">
        <f t="shared" si="32"/>
        <v>0</v>
      </c>
      <c r="AN33" s="113"/>
      <c r="AO33" s="12"/>
      <c r="AP33" s="12"/>
      <c r="AQ33" s="122">
        <v>1</v>
      </c>
      <c r="AR33" s="112">
        <f t="shared" si="33"/>
        <v>1</v>
      </c>
      <c r="AS33" s="115"/>
      <c r="AT33" s="12"/>
      <c r="AU33" s="12"/>
      <c r="AV33" s="12"/>
      <c r="AW33" s="112">
        <f t="shared" si="34"/>
        <v>0</v>
      </c>
      <c r="AX33" s="53">
        <f t="shared" si="39"/>
        <v>3</v>
      </c>
      <c r="AY33" s="53">
        <f t="shared" si="40"/>
        <v>3</v>
      </c>
      <c r="AZ33" s="80">
        <f t="shared" si="35"/>
        <v>0.08</v>
      </c>
      <c r="BA33" s="80">
        <f t="shared" si="36"/>
        <v>4.41</v>
      </c>
    </row>
    <row r="34" spans="1:53" ht="15.75" thickBot="1" x14ac:dyDescent="0.3">
      <c r="A34" s="34" t="s">
        <v>35</v>
      </c>
      <c r="B34" s="16" t="s">
        <v>62</v>
      </c>
      <c r="C34" s="83">
        <f t="shared" si="37"/>
        <v>34</v>
      </c>
      <c r="D34" s="57">
        <v>1</v>
      </c>
      <c r="E34" s="32"/>
      <c r="F34" s="2"/>
      <c r="G34" s="12"/>
      <c r="H34" s="12"/>
      <c r="I34" s="112">
        <f t="shared" si="26"/>
        <v>0</v>
      </c>
      <c r="J34" s="113"/>
      <c r="K34" s="12"/>
      <c r="L34" s="12"/>
      <c r="M34" s="12"/>
      <c r="N34" s="112">
        <f t="shared" si="27"/>
        <v>0</v>
      </c>
      <c r="O34" s="114"/>
      <c r="P34" s="12"/>
      <c r="Q34" s="12"/>
      <c r="R34" s="12"/>
      <c r="S34" s="112">
        <f t="shared" si="28"/>
        <v>0</v>
      </c>
      <c r="T34" s="113"/>
      <c r="U34" s="12"/>
      <c r="V34" s="12"/>
      <c r="W34" s="100"/>
      <c r="X34" s="112">
        <f t="shared" si="29"/>
        <v>0</v>
      </c>
      <c r="Y34" s="114"/>
      <c r="Z34" s="12"/>
      <c r="AA34" s="12"/>
      <c r="AB34" s="12"/>
      <c r="AC34" s="112">
        <f t="shared" si="30"/>
        <v>0</v>
      </c>
      <c r="AD34" s="113"/>
      <c r="AE34" s="12"/>
      <c r="AF34" s="12"/>
      <c r="AG34" s="12"/>
      <c r="AH34" s="112">
        <f t="shared" si="31"/>
        <v>0</v>
      </c>
      <c r="AI34" s="114"/>
      <c r="AJ34" s="12"/>
      <c r="AK34" s="12"/>
      <c r="AL34" s="12"/>
      <c r="AM34" s="112">
        <f t="shared" si="32"/>
        <v>0</v>
      </c>
      <c r="AN34" s="113"/>
      <c r="AO34" s="12"/>
      <c r="AP34" s="12"/>
      <c r="AQ34" s="12"/>
      <c r="AR34" s="112">
        <f t="shared" si="33"/>
        <v>0</v>
      </c>
      <c r="AS34" s="121">
        <v>1</v>
      </c>
      <c r="AT34" s="12"/>
      <c r="AU34" s="12"/>
      <c r="AV34" s="12"/>
      <c r="AW34" s="112">
        <f t="shared" si="34"/>
        <v>1</v>
      </c>
      <c r="AX34" s="53">
        <f t="shared" si="39"/>
        <v>1</v>
      </c>
      <c r="AY34" s="53">
        <f t="shared" si="40"/>
        <v>1</v>
      </c>
      <c r="AZ34" s="80">
        <f t="shared" si="35"/>
        <v>0.03</v>
      </c>
      <c r="BA34" s="80">
        <f t="shared" si="36"/>
        <v>2.94</v>
      </c>
    </row>
    <row r="35" spans="1:53" ht="15.75" thickBot="1" x14ac:dyDescent="0.3">
      <c r="A35" s="34" t="s">
        <v>22</v>
      </c>
      <c r="B35" s="16" t="s">
        <v>62</v>
      </c>
      <c r="C35" s="83">
        <f t="shared" si="37"/>
        <v>34</v>
      </c>
      <c r="D35" s="57">
        <v>1</v>
      </c>
      <c r="E35" s="32"/>
      <c r="F35" s="2"/>
      <c r="G35" s="12"/>
      <c r="H35" s="12"/>
      <c r="I35" s="112">
        <f t="shared" si="26"/>
        <v>0</v>
      </c>
      <c r="J35" s="113"/>
      <c r="K35" s="12"/>
      <c r="L35" s="12"/>
      <c r="M35" s="12"/>
      <c r="N35" s="112">
        <f t="shared" si="27"/>
        <v>0</v>
      </c>
      <c r="O35" s="114"/>
      <c r="P35" s="12"/>
      <c r="Q35" s="12"/>
      <c r="R35" s="12"/>
      <c r="S35" s="112">
        <f t="shared" si="28"/>
        <v>0</v>
      </c>
      <c r="T35" s="113"/>
      <c r="U35" s="12"/>
      <c r="V35" s="12"/>
      <c r="W35" s="100"/>
      <c r="X35" s="112">
        <f t="shared" si="29"/>
        <v>0</v>
      </c>
      <c r="Y35" s="114"/>
      <c r="Z35" s="12"/>
      <c r="AA35" s="12"/>
      <c r="AB35" s="12"/>
      <c r="AC35" s="112">
        <f t="shared" si="30"/>
        <v>0</v>
      </c>
      <c r="AD35" s="113"/>
      <c r="AE35" s="12"/>
      <c r="AF35" s="12"/>
      <c r="AG35" s="12"/>
      <c r="AH35" s="112">
        <f t="shared" si="31"/>
        <v>0</v>
      </c>
      <c r="AI35" s="114"/>
      <c r="AJ35" s="12"/>
      <c r="AK35" s="12"/>
      <c r="AL35" s="12"/>
      <c r="AM35" s="112">
        <f t="shared" si="32"/>
        <v>0</v>
      </c>
      <c r="AN35" s="113"/>
      <c r="AO35" s="12"/>
      <c r="AP35" s="12"/>
      <c r="AQ35" s="12"/>
      <c r="AR35" s="112">
        <f t="shared" si="33"/>
        <v>0</v>
      </c>
      <c r="AS35" s="114"/>
      <c r="AT35" s="121">
        <v>1</v>
      </c>
      <c r="AU35" s="12"/>
      <c r="AV35" s="12"/>
      <c r="AW35" s="112">
        <f t="shared" si="34"/>
        <v>1</v>
      </c>
      <c r="AX35" s="53">
        <f t="shared" si="39"/>
        <v>1</v>
      </c>
      <c r="AY35" s="53">
        <f t="shared" si="40"/>
        <v>1</v>
      </c>
      <c r="AZ35" s="80">
        <f t="shared" si="35"/>
        <v>0.03</v>
      </c>
      <c r="BA35" s="80">
        <f t="shared" si="36"/>
        <v>2.94</v>
      </c>
    </row>
    <row r="36" spans="1:53" ht="15.75" thickBot="1" x14ac:dyDescent="0.3">
      <c r="A36" s="34" t="s">
        <v>23</v>
      </c>
      <c r="B36" s="16" t="s">
        <v>62</v>
      </c>
      <c r="C36" s="83">
        <f t="shared" si="37"/>
        <v>34</v>
      </c>
      <c r="D36" s="57">
        <v>1</v>
      </c>
      <c r="E36" s="32"/>
      <c r="F36" s="2"/>
      <c r="G36" s="12"/>
      <c r="H36" s="12"/>
      <c r="I36" s="112">
        <f t="shared" si="26"/>
        <v>0</v>
      </c>
      <c r="J36" s="113"/>
      <c r="K36" s="12"/>
      <c r="L36" s="12"/>
      <c r="M36" s="12"/>
      <c r="N36" s="112">
        <f t="shared" si="27"/>
        <v>0</v>
      </c>
      <c r="O36" s="114"/>
      <c r="P36" s="12"/>
      <c r="Q36" s="12"/>
      <c r="R36" s="12"/>
      <c r="S36" s="112">
        <f t="shared" si="28"/>
        <v>0</v>
      </c>
      <c r="T36" s="113"/>
      <c r="U36" s="12"/>
      <c r="V36" s="12"/>
      <c r="W36" s="12"/>
      <c r="X36" s="112">
        <f t="shared" si="29"/>
        <v>0</v>
      </c>
      <c r="Y36" s="114"/>
      <c r="Z36" s="12"/>
      <c r="AA36" s="12"/>
      <c r="AB36" s="12"/>
      <c r="AC36" s="112">
        <f t="shared" si="30"/>
        <v>0</v>
      </c>
      <c r="AD36" s="113"/>
      <c r="AE36" s="12"/>
      <c r="AF36" s="12"/>
      <c r="AG36" s="12"/>
      <c r="AH36" s="112">
        <f t="shared" si="31"/>
        <v>0</v>
      </c>
      <c r="AI36" s="114"/>
      <c r="AJ36" s="12"/>
      <c r="AK36" s="12"/>
      <c r="AL36" s="12"/>
      <c r="AM36" s="112">
        <f t="shared" si="32"/>
        <v>0</v>
      </c>
      <c r="AN36" s="113"/>
      <c r="AO36" s="12"/>
      <c r="AP36" s="100"/>
      <c r="AQ36" s="12"/>
      <c r="AR36" s="112">
        <f t="shared" si="33"/>
        <v>0</v>
      </c>
      <c r="AS36" s="121">
        <v>1</v>
      </c>
      <c r="AT36" s="12"/>
      <c r="AU36" s="12"/>
      <c r="AV36" s="12"/>
      <c r="AW36" s="112">
        <f t="shared" si="34"/>
        <v>1</v>
      </c>
      <c r="AX36" s="53">
        <f t="shared" si="39"/>
        <v>1</v>
      </c>
      <c r="AY36" s="53">
        <f>COUNT(E36:H36)+COUNT(J36:M36)+COUNT(O36:R36)+COUNT(T36:W36)+COUNT(Y36:AB36)+COUNT(AD36:AG36)+COUNT(AI36:AL36)+COUNT(AN36:AQ36)+COUNT(AS36:AV36)</f>
        <v>1</v>
      </c>
      <c r="AZ36" s="80">
        <f t="shared" si="35"/>
        <v>0.03</v>
      </c>
      <c r="BA36" s="80">
        <f t="shared" si="36"/>
        <v>2.94</v>
      </c>
    </row>
    <row r="37" spans="1:53" ht="15.75" thickBot="1" x14ac:dyDescent="0.3">
      <c r="A37" s="36" t="s">
        <v>24</v>
      </c>
      <c r="B37" s="16" t="s">
        <v>62</v>
      </c>
      <c r="C37" s="84">
        <f t="shared" si="37"/>
        <v>68</v>
      </c>
      <c r="D37" s="58">
        <v>2</v>
      </c>
      <c r="E37" s="33"/>
      <c r="F37" s="27"/>
      <c r="G37" s="64"/>
      <c r="H37" s="121">
        <v>1</v>
      </c>
      <c r="I37" s="118">
        <f t="shared" si="26"/>
        <v>1</v>
      </c>
      <c r="J37" s="119"/>
      <c r="K37" s="117"/>
      <c r="L37" s="64"/>
      <c r="M37" s="64"/>
      <c r="N37" s="118">
        <f t="shared" si="27"/>
        <v>0</v>
      </c>
      <c r="O37" s="120"/>
      <c r="P37" s="64"/>
      <c r="Q37" s="64"/>
      <c r="R37" s="64"/>
      <c r="S37" s="118">
        <f t="shared" si="28"/>
        <v>0</v>
      </c>
      <c r="T37" s="119"/>
      <c r="U37" s="64"/>
      <c r="V37" s="64"/>
      <c r="W37" s="64"/>
      <c r="X37" s="118">
        <f t="shared" si="29"/>
        <v>0</v>
      </c>
      <c r="Y37" s="120"/>
      <c r="Z37" s="64"/>
      <c r="AA37" s="64"/>
      <c r="AB37" s="64"/>
      <c r="AC37" s="118">
        <f t="shared" si="30"/>
        <v>0</v>
      </c>
      <c r="AD37" s="119"/>
      <c r="AE37" s="64"/>
      <c r="AF37" s="64"/>
      <c r="AG37" s="64"/>
      <c r="AH37" s="118">
        <f t="shared" si="31"/>
        <v>0</v>
      </c>
      <c r="AI37" s="120"/>
      <c r="AJ37" s="64"/>
      <c r="AK37" s="64"/>
      <c r="AL37" s="64"/>
      <c r="AM37" s="118">
        <f t="shared" si="32"/>
        <v>0</v>
      </c>
      <c r="AN37" s="119"/>
      <c r="AO37" s="64"/>
      <c r="AP37" s="121">
        <v>1</v>
      </c>
      <c r="AQ37" s="64"/>
      <c r="AR37" s="118">
        <f t="shared" si="33"/>
        <v>1</v>
      </c>
      <c r="AS37" s="120"/>
      <c r="AT37" s="64"/>
      <c r="AU37" s="64"/>
      <c r="AV37" s="117"/>
      <c r="AW37" s="118">
        <f t="shared" si="34"/>
        <v>0</v>
      </c>
      <c r="AX37" s="54">
        <f t="shared" si="39"/>
        <v>2</v>
      </c>
      <c r="AY37" s="54">
        <f t="shared" ref="AY37" si="41">COUNT(E37:H37)+COUNT(J37:M37)+COUNT(O37:R37)+COUNT(T37:W37)+COUNT(Y37:AB37)+COUNT(AD37:AG37)+COUNT(AI37:AL37)+COUNT(AN37:AQ37)+COUNT(AS37:AV37)</f>
        <v>2</v>
      </c>
      <c r="AZ37" s="81">
        <f t="shared" si="35"/>
        <v>0.06</v>
      </c>
      <c r="BA37" s="81">
        <f t="shared" si="36"/>
        <v>2.94</v>
      </c>
    </row>
    <row r="38" spans="1:53" ht="15.75" thickBot="1" x14ac:dyDescent="0.3">
      <c r="A38" s="88"/>
      <c r="B38" s="16"/>
      <c r="C38" s="90"/>
      <c r="D38" s="91"/>
      <c r="E38" s="92"/>
      <c r="F38" s="65"/>
      <c r="G38" s="106"/>
      <c r="H38" s="65"/>
      <c r="I38" s="160"/>
      <c r="J38" s="161"/>
      <c r="K38" s="65"/>
      <c r="L38" s="65"/>
      <c r="M38" s="65"/>
      <c r="N38" s="160"/>
      <c r="O38" s="162"/>
      <c r="P38" s="65"/>
      <c r="Q38" s="65"/>
      <c r="R38" s="65"/>
      <c r="S38" s="160"/>
      <c r="T38" s="161"/>
      <c r="U38" s="65"/>
      <c r="V38" s="65"/>
      <c r="W38" s="65"/>
      <c r="X38" s="160"/>
      <c r="Y38" s="162"/>
      <c r="Z38" s="65"/>
      <c r="AA38" s="65"/>
      <c r="AB38" s="65"/>
      <c r="AC38" s="160"/>
      <c r="AD38" s="161"/>
      <c r="AE38" s="65"/>
      <c r="AF38" s="65"/>
      <c r="AG38" s="65"/>
      <c r="AH38" s="160"/>
      <c r="AI38" s="162"/>
      <c r="AJ38" s="65"/>
      <c r="AK38" s="65"/>
      <c r="AL38" s="65"/>
      <c r="AM38" s="160"/>
      <c r="AN38" s="161"/>
      <c r="AO38" s="65"/>
      <c r="AP38" s="65"/>
      <c r="AQ38" s="65"/>
      <c r="AR38" s="160"/>
      <c r="AS38" s="162"/>
      <c r="AT38" s="65"/>
      <c r="AU38" s="106"/>
      <c r="AV38" s="65"/>
      <c r="AW38" s="42"/>
      <c r="AX38" s="90"/>
      <c r="AY38" s="90"/>
      <c r="AZ38" s="94"/>
      <c r="BA38" s="94"/>
    </row>
    <row r="39" spans="1:53" ht="15.75" thickBot="1" x14ac:dyDescent="0.3">
      <c r="A39" s="16" t="s">
        <v>17</v>
      </c>
      <c r="B39" s="16" t="s">
        <v>63</v>
      </c>
      <c r="C39" s="52">
        <f>D39*34</f>
        <v>170</v>
      </c>
      <c r="D39" s="56">
        <v>5</v>
      </c>
      <c r="E39" s="31"/>
      <c r="F39" s="66"/>
      <c r="G39" s="125"/>
      <c r="H39" s="121">
        <v>1</v>
      </c>
      <c r="I39" s="110">
        <f t="shared" si="26"/>
        <v>1</v>
      </c>
      <c r="J39" s="123"/>
      <c r="K39" s="66"/>
      <c r="L39" s="121">
        <v>1</v>
      </c>
      <c r="M39" s="66"/>
      <c r="N39" s="110">
        <f t="shared" ref="N39:N47" si="42">SUM(J39:M39)</f>
        <v>1</v>
      </c>
      <c r="O39" s="111"/>
      <c r="P39" s="108"/>
      <c r="Q39" s="121">
        <v>1</v>
      </c>
      <c r="R39" s="125"/>
      <c r="S39" s="110">
        <f t="shared" ref="S39:S47" si="43">SUM(O39:R39)</f>
        <v>1</v>
      </c>
      <c r="T39" s="101"/>
      <c r="U39" s="66"/>
      <c r="V39" s="121">
        <v>1</v>
      </c>
      <c r="W39" s="66"/>
      <c r="X39" s="110">
        <f t="shared" ref="X39:X47" si="44">SUM(T39:W39)</f>
        <v>1</v>
      </c>
      <c r="Y39" s="111"/>
      <c r="Z39" s="66"/>
      <c r="AA39" s="121">
        <v>1</v>
      </c>
      <c r="AB39" s="66"/>
      <c r="AC39" s="110">
        <f t="shared" ref="AC39:AC47" si="45">SUM(Y39:AB39)</f>
        <v>1</v>
      </c>
      <c r="AD39" s="121">
        <v>1</v>
      </c>
      <c r="AE39" s="66"/>
      <c r="AF39" s="66"/>
      <c r="AG39" s="121">
        <v>1</v>
      </c>
      <c r="AH39" s="110">
        <f t="shared" ref="AH39:AH47" si="46">SUM(AD39:AG39)</f>
        <v>2</v>
      </c>
      <c r="AI39" s="124"/>
      <c r="AJ39" s="66"/>
      <c r="AK39" s="121">
        <v>1</v>
      </c>
      <c r="AL39" s="66"/>
      <c r="AM39" s="110">
        <f t="shared" ref="AM39:AM47" si="47">SUM(AI39:AL39)</f>
        <v>1</v>
      </c>
      <c r="AN39" s="101"/>
      <c r="AO39" s="121">
        <v>1</v>
      </c>
      <c r="AP39" s="66"/>
      <c r="AQ39" s="108"/>
      <c r="AR39" s="110">
        <f t="shared" ref="AR39:AR47" si="48">SUM(AN39:AQ39)</f>
        <v>1</v>
      </c>
      <c r="AS39" s="111"/>
      <c r="AT39" s="121">
        <v>1</v>
      </c>
      <c r="AU39" s="108"/>
      <c r="AV39" s="121">
        <v>1</v>
      </c>
      <c r="AW39" s="110">
        <f t="shared" ref="AW39:AW47" si="49">SUM(AS39:AV39)</f>
        <v>2</v>
      </c>
      <c r="AX39" s="52">
        <f>AW39+AR39+AM39+AH39+AC39+X39+S39+N39+I39</f>
        <v>11</v>
      </c>
      <c r="AY39" s="52">
        <f>COUNT(E39:H39)+COUNT(J39:M39)+COUNT(O39:R39)+COUNT(T39:W39)+COUNT(Y39:AB39)+COUNT(AD39:AG39)+COUNT(AI39:AL39)+COUNT(AN39:AQ39)+COUNT(AS39:AV39)</f>
        <v>11</v>
      </c>
      <c r="AZ39" s="79">
        <f t="shared" ref="AZ39:AZ47" si="50">ROUND(AY39/36,2)</f>
        <v>0.31</v>
      </c>
      <c r="BA39" s="79">
        <f t="shared" ref="BA39:BA47" si="51">ROUND(AX39*100/C39,2)</f>
        <v>6.47</v>
      </c>
    </row>
    <row r="40" spans="1:53" ht="15.75" thickBot="1" x14ac:dyDescent="0.3">
      <c r="A40" s="34" t="s">
        <v>18</v>
      </c>
      <c r="B40" s="16" t="s">
        <v>63</v>
      </c>
      <c r="C40" s="83">
        <f t="shared" ref="C40:C47" si="52">D40*34</f>
        <v>136</v>
      </c>
      <c r="D40" s="57">
        <v>4</v>
      </c>
      <c r="E40" s="32"/>
      <c r="F40" s="122">
        <v>1</v>
      </c>
      <c r="G40" s="12"/>
      <c r="H40" s="12"/>
      <c r="I40" s="112">
        <f t="shared" si="26"/>
        <v>1</v>
      </c>
      <c r="J40" s="122">
        <v>1</v>
      </c>
      <c r="K40" s="126"/>
      <c r="L40" s="100"/>
      <c r="M40" s="12"/>
      <c r="N40" s="112">
        <f t="shared" si="42"/>
        <v>1</v>
      </c>
      <c r="O40" s="114"/>
      <c r="P40" s="122">
        <v>1</v>
      </c>
      <c r="Q40" s="126"/>
      <c r="R40" s="12"/>
      <c r="S40" s="112">
        <f t="shared" si="43"/>
        <v>1</v>
      </c>
      <c r="T40" s="113"/>
      <c r="U40" s="122">
        <v>1</v>
      </c>
      <c r="V40" s="12"/>
      <c r="W40" s="100"/>
      <c r="X40" s="112">
        <f t="shared" si="44"/>
        <v>1</v>
      </c>
      <c r="Y40" s="114"/>
      <c r="Z40" s="12"/>
      <c r="AA40" s="100"/>
      <c r="AB40" s="12"/>
      <c r="AC40" s="112">
        <f t="shared" si="45"/>
        <v>0</v>
      </c>
      <c r="AD40" s="113"/>
      <c r="AE40" s="12"/>
      <c r="AF40" s="122">
        <v>1</v>
      </c>
      <c r="AG40" s="100"/>
      <c r="AH40" s="112">
        <f t="shared" si="46"/>
        <v>1</v>
      </c>
      <c r="AI40" s="114"/>
      <c r="AJ40" s="100"/>
      <c r="AK40" s="12"/>
      <c r="AL40" s="12"/>
      <c r="AM40" s="112">
        <f t="shared" si="47"/>
        <v>0</v>
      </c>
      <c r="AN40" s="122">
        <v>1</v>
      </c>
      <c r="AO40" s="100"/>
      <c r="AP40" s="12"/>
      <c r="AQ40" s="12"/>
      <c r="AR40" s="112">
        <f t="shared" si="48"/>
        <v>1</v>
      </c>
      <c r="AS40" s="114"/>
      <c r="AT40" s="12"/>
      <c r="AU40" s="100"/>
      <c r="AV40" s="122">
        <v>1</v>
      </c>
      <c r="AW40" s="112">
        <f t="shared" si="49"/>
        <v>1</v>
      </c>
      <c r="AX40" s="53">
        <f t="shared" ref="AX40:AX47" si="53">AW40+AR40+AM40+AH40+AC40+X40+S40+N40+I40</f>
        <v>7</v>
      </c>
      <c r="AY40" s="53">
        <f t="shared" ref="AY40:AY45" si="54">COUNT(E40:H40)+COUNT(J40:M40)+COUNT(O40:R40)+COUNT(T40:W40)+COUNT(Y40:AB40)+COUNT(AD40:AG40)+COUNT(AI40:AL40)+COUNT(AN40:AQ40)+COUNT(AS40:AV40)</f>
        <v>7</v>
      </c>
      <c r="AZ40" s="80">
        <f t="shared" si="50"/>
        <v>0.19</v>
      </c>
      <c r="BA40" s="80">
        <f t="shared" si="51"/>
        <v>5.15</v>
      </c>
    </row>
    <row r="41" spans="1:53" ht="15.75" thickBot="1" x14ac:dyDescent="0.3">
      <c r="A41" s="34" t="s">
        <v>19</v>
      </c>
      <c r="B41" s="16" t="s">
        <v>63</v>
      </c>
      <c r="C41" s="83">
        <f t="shared" si="52"/>
        <v>68</v>
      </c>
      <c r="D41" s="57">
        <v>2</v>
      </c>
      <c r="E41" s="32"/>
      <c r="F41" s="2"/>
      <c r="G41" s="12"/>
      <c r="H41" s="12"/>
      <c r="I41" s="112">
        <f t="shared" si="26"/>
        <v>0</v>
      </c>
      <c r="J41" s="113"/>
      <c r="K41" s="12"/>
      <c r="L41" s="12"/>
      <c r="M41" s="100"/>
      <c r="N41" s="112">
        <f t="shared" si="42"/>
        <v>0</v>
      </c>
      <c r="O41" s="121">
        <v>1</v>
      </c>
      <c r="P41" s="12"/>
      <c r="Q41" s="12"/>
      <c r="R41" s="12"/>
      <c r="S41" s="112">
        <f t="shared" si="43"/>
        <v>1</v>
      </c>
      <c r="T41" s="113"/>
      <c r="U41" s="12"/>
      <c r="V41" s="100"/>
      <c r="W41" s="12"/>
      <c r="X41" s="112">
        <f t="shared" si="44"/>
        <v>0</v>
      </c>
      <c r="Y41" s="121">
        <v>1</v>
      </c>
      <c r="Z41" s="12"/>
      <c r="AA41" s="12"/>
      <c r="AB41" s="12"/>
      <c r="AC41" s="112">
        <f t="shared" si="45"/>
        <v>1</v>
      </c>
      <c r="AD41" s="113"/>
      <c r="AE41" s="12"/>
      <c r="AF41" s="100"/>
      <c r="AG41" s="12"/>
      <c r="AH41" s="112">
        <f t="shared" si="46"/>
        <v>0</v>
      </c>
      <c r="AI41" s="114"/>
      <c r="AJ41" s="121">
        <v>1</v>
      </c>
      <c r="AK41" s="100"/>
      <c r="AL41" s="12"/>
      <c r="AM41" s="112">
        <f t="shared" si="47"/>
        <v>1</v>
      </c>
      <c r="AN41" s="113"/>
      <c r="AO41" s="12"/>
      <c r="AP41" s="12"/>
      <c r="AQ41" s="12"/>
      <c r="AR41" s="112">
        <f t="shared" si="48"/>
        <v>0</v>
      </c>
      <c r="AS41" s="115"/>
      <c r="AT41" s="12"/>
      <c r="AU41" s="12"/>
      <c r="AV41" s="12"/>
      <c r="AW41" s="112">
        <f t="shared" si="49"/>
        <v>0</v>
      </c>
      <c r="AX41" s="53">
        <f t="shared" si="53"/>
        <v>3</v>
      </c>
      <c r="AY41" s="53">
        <f t="shared" si="54"/>
        <v>3</v>
      </c>
      <c r="AZ41" s="80">
        <f t="shared" si="50"/>
        <v>0.08</v>
      </c>
      <c r="BA41" s="80">
        <f t="shared" si="51"/>
        <v>4.41</v>
      </c>
    </row>
    <row r="42" spans="1:53" ht="15.75" thickBot="1" x14ac:dyDescent="0.3">
      <c r="A42" s="34" t="s">
        <v>20</v>
      </c>
      <c r="B42" s="16" t="s">
        <v>63</v>
      </c>
      <c r="C42" s="83">
        <f t="shared" si="52"/>
        <v>136</v>
      </c>
      <c r="D42" s="57">
        <v>4</v>
      </c>
      <c r="E42" s="32"/>
      <c r="F42" s="12"/>
      <c r="G42" s="122">
        <v>1</v>
      </c>
      <c r="H42" s="12"/>
      <c r="I42" s="118">
        <f t="shared" si="26"/>
        <v>1</v>
      </c>
      <c r="J42" s="116"/>
      <c r="K42" s="12"/>
      <c r="L42" s="168"/>
      <c r="M42" s="122">
        <v>1</v>
      </c>
      <c r="N42" s="118">
        <f t="shared" si="42"/>
        <v>1</v>
      </c>
      <c r="O42" s="114"/>
      <c r="P42" s="100"/>
      <c r="Q42" s="12"/>
      <c r="R42" s="122">
        <v>1</v>
      </c>
      <c r="S42" s="118">
        <f t="shared" si="43"/>
        <v>1</v>
      </c>
      <c r="T42" s="113"/>
      <c r="U42" s="100"/>
      <c r="V42" s="12"/>
      <c r="W42" s="122">
        <v>1</v>
      </c>
      <c r="X42" s="118">
        <f t="shared" si="44"/>
        <v>1</v>
      </c>
      <c r="Y42" s="114"/>
      <c r="Z42" s="122">
        <v>1</v>
      </c>
      <c r="AA42" s="12"/>
      <c r="AB42" s="12"/>
      <c r="AC42" s="118">
        <f t="shared" si="45"/>
        <v>1</v>
      </c>
      <c r="AD42" s="113"/>
      <c r="AE42" s="122">
        <v>1</v>
      </c>
      <c r="AF42" s="12"/>
      <c r="AG42" s="12"/>
      <c r="AH42" s="118">
        <f t="shared" si="46"/>
        <v>1</v>
      </c>
      <c r="AI42" s="122">
        <v>1</v>
      </c>
      <c r="AJ42" s="12"/>
      <c r="AK42" s="12"/>
      <c r="AL42" s="122">
        <v>1</v>
      </c>
      <c r="AM42" s="118">
        <f t="shared" si="47"/>
        <v>2</v>
      </c>
      <c r="AN42" s="113"/>
      <c r="AO42" s="100"/>
      <c r="AP42" s="122">
        <v>1</v>
      </c>
      <c r="AQ42" s="12"/>
      <c r="AR42" s="118">
        <f t="shared" si="48"/>
        <v>1</v>
      </c>
      <c r="AS42" s="115"/>
      <c r="AT42" s="12"/>
      <c r="AU42" s="122">
        <v>1</v>
      </c>
      <c r="AV42" s="12"/>
      <c r="AW42" s="118">
        <f t="shared" si="49"/>
        <v>1</v>
      </c>
      <c r="AX42" s="53">
        <f t="shared" si="53"/>
        <v>10</v>
      </c>
      <c r="AY42" s="53">
        <f t="shared" si="54"/>
        <v>10</v>
      </c>
      <c r="AZ42" s="80">
        <f t="shared" si="50"/>
        <v>0.28000000000000003</v>
      </c>
      <c r="BA42" s="80">
        <f t="shared" si="51"/>
        <v>7.35</v>
      </c>
    </row>
    <row r="43" spans="1:53" ht="15.75" thickBot="1" x14ac:dyDescent="0.3">
      <c r="A43" s="34" t="s">
        <v>21</v>
      </c>
      <c r="B43" s="16" t="s">
        <v>63</v>
      </c>
      <c r="C43" s="83">
        <f t="shared" si="52"/>
        <v>68</v>
      </c>
      <c r="D43" s="57">
        <v>2</v>
      </c>
      <c r="E43" s="32"/>
      <c r="F43" s="2"/>
      <c r="G43" s="12"/>
      <c r="H43" s="12"/>
      <c r="I43" s="112">
        <f t="shared" si="26"/>
        <v>0</v>
      </c>
      <c r="J43" s="113"/>
      <c r="K43" s="122">
        <v>1</v>
      </c>
      <c r="L43" s="12"/>
      <c r="M43" s="12"/>
      <c r="N43" s="112">
        <f t="shared" si="42"/>
        <v>1</v>
      </c>
      <c r="O43" s="114"/>
      <c r="P43" s="12"/>
      <c r="Q43" s="12"/>
      <c r="R43" s="100"/>
      <c r="S43" s="112">
        <f t="shared" si="43"/>
        <v>0</v>
      </c>
      <c r="T43" s="113"/>
      <c r="U43" s="12"/>
      <c r="V43" s="12"/>
      <c r="W43" s="12"/>
      <c r="X43" s="112">
        <f t="shared" si="44"/>
        <v>0</v>
      </c>
      <c r="Y43" s="114"/>
      <c r="Z43" s="100"/>
      <c r="AA43" s="12"/>
      <c r="AB43" s="122">
        <v>1</v>
      </c>
      <c r="AC43" s="112">
        <f t="shared" si="45"/>
        <v>1</v>
      </c>
      <c r="AD43" s="113"/>
      <c r="AE43" s="12"/>
      <c r="AF43" s="100"/>
      <c r="AG43" s="12"/>
      <c r="AH43" s="112">
        <f t="shared" si="46"/>
        <v>0</v>
      </c>
      <c r="AI43" s="114"/>
      <c r="AJ43" s="12"/>
      <c r="AK43" s="100"/>
      <c r="AL43" s="12"/>
      <c r="AM43" s="112">
        <f t="shared" si="47"/>
        <v>0</v>
      </c>
      <c r="AN43" s="113"/>
      <c r="AO43" s="12"/>
      <c r="AP43" s="12"/>
      <c r="AQ43" s="122">
        <v>1</v>
      </c>
      <c r="AR43" s="112">
        <f t="shared" si="48"/>
        <v>1</v>
      </c>
      <c r="AS43" s="115"/>
      <c r="AT43" s="12"/>
      <c r="AU43" s="12"/>
      <c r="AV43" s="12"/>
      <c r="AW43" s="112">
        <f t="shared" si="49"/>
        <v>0</v>
      </c>
      <c r="AX43" s="53">
        <f t="shared" si="53"/>
        <v>3</v>
      </c>
      <c r="AY43" s="53">
        <f t="shared" si="54"/>
        <v>3</v>
      </c>
      <c r="AZ43" s="80">
        <f t="shared" si="50"/>
        <v>0.08</v>
      </c>
      <c r="BA43" s="80">
        <f t="shared" si="51"/>
        <v>4.41</v>
      </c>
    </row>
    <row r="44" spans="1:53" ht="15.75" thickBot="1" x14ac:dyDescent="0.3">
      <c r="A44" s="34" t="s">
        <v>35</v>
      </c>
      <c r="B44" s="16" t="s">
        <v>63</v>
      </c>
      <c r="C44" s="83">
        <f t="shared" si="52"/>
        <v>34</v>
      </c>
      <c r="D44" s="57">
        <v>1</v>
      </c>
      <c r="E44" s="32"/>
      <c r="F44" s="2"/>
      <c r="G44" s="12"/>
      <c r="H44" s="12"/>
      <c r="I44" s="112">
        <f t="shared" si="26"/>
        <v>0</v>
      </c>
      <c r="J44" s="113"/>
      <c r="K44" s="12"/>
      <c r="L44" s="12"/>
      <c r="M44" s="12"/>
      <c r="N44" s="112">
        <f t="shared" si="42"/>
        <v>0</v>
      </c>
      <c r="O44" s="114"/>
      <c r="P44" s="12"/>
      <c r="Q44" s="12"/>
      <c r="R44" s="12"/>
      <c r="S44" s="112">
        <f t="shared" si="43"/>
        <v>0</v>
      </c>
      <c r="T44" s="113"/>
      <c r="U44" s="12"/>
      <c r="V44" s="12"/>
      <c r="W44" s="100"/>
      <c r="X44" s="112">
        <f t="shared" si="44"/>
        <v>0</v>
      </c>
      <c r="Y44" s="114"/>
      <c r="Z44" s="12"/>
      <c r="AA44" s="12"/>
      <c r="AB44" s="12"/>
      <c r="AC44" s="112">
        <f t="shared" si="45"/>
        <v>0</v>
      </c>
      <c r="AD44" s="113"/>
      <c r="AE44" s="12"/>
      <c r="AF44" s="12"/>
      <c r="AG44" s="12"/>
      <c r="AH44" s="112">
        <f t="shared" si="46"/>
        <v>0</v>
      </c>
      <c r="AI44" s="114"/>
      <c r="AJ44" s="12"/>
      <c r="AK44" s="12"/>
      <c r="AL44" s="12"/>
      <c r="AM44" s="112">
        <f t="shared" si="47"/>
        <v>0</v>
      </c>
      <c r="AN44" s="113"/>
      <c r="AO44" s="12"/>
      <c r="AP44" s="12"/>
      <c r="AQ44" s="12"/>
      <c r="AR44" s="112">
        <f t="shared" si="48"/>
        <v>0</v>
      </c>
      <c r="AS44" s="121">
        <v>1</v>
      </c>
      <c r="AT44" s="12"/>
      <c r="AU44" s="12"/>
      <c r="AV44" s="12"/>
      <c r="AW44" s="112">
        <f t="shared" si="49"/>
        <v>1</v>
      </c>
      <c r="AX44" s="53">
        <f t="shared" si="53"/>
        <v>1</v>
      </c>
      <c r="AY44" s="53">
        <f t="shared" si="54"/>
        <v>1</v>
      </c>
      <c r="AZ44" s="80">
        <f t="shared" si="50"/>
        <v>0.03</v>
      </c>
      <c r="BA44" s="80">
        <f t="shared" si="51"/>
        <v>2.94</v>
      </c>
    </row>
    <row r="45" spans="1:53" ht="15.75" thickBot="1" x14ac:dyDescent="0.3">
      <c r="A45" s="34" t="s">
        <v>22</v>
      </c>
      <c r="B45" s="16" t="s">
        <v>63</v>
      </c>
      <c r="C45" s="83">
        <f t="shared" si="52"/>
        <v>34</v>
      </c>
      <c r="D45" s="57">
        <v>1</v>
      </c>
      <c r="E45" s="32"/>
      <c r="F45" s="2"/>
      <c r="G45" s="12"/>
      <c r="H45" s="12"/>
      <c r="I45" s="112">
        <f t="shared" si="26"/>
        <v>0</v>
      </c>
      <c r="J45" s="113"/>
      <c r="K45" s="12"/>
      <c r="L45" s="12"/>
      <c r="M45" s="12"/>
      <c r="N45" s="112">
        <f t="shared" si="42"/>
        <v>0</v>
      </c>
      <c r="O45" s="114"/>
      <c r="P45" s="12"/>
      <c r="Q45" s="12"/>
      <c r="R45" s="12"/>
      <c r="S45" s="112">
        <f t="shared" si="43"/>
        <v>0</v>
      </c>
      <c r="T45" s="113"/>
      <c r="U45" s="12"/>
      <c r="V45" s="12"/>
      <c r="W45" s="100"/>
      <c r="X45" s="112">
        <f t="shared" si="44"/>
        <v>0</v>
      </c>
      <c r="Y45" s="114"/>
      <c r="Z45" s="12"/>
      <c r="AA45" s="12"/>
      <c r="AB45" s="12"/>
      <c r="AC45" s="112">
        <f t="shared" si="45"/>
        <v>0</v>
      </c>
      <c r="AD45" s="113"/>
      <c r="AE45" s="12"/>
      <c r="AF45" s="12"/>
      <c r="AG45" s="12"/>
      <c r="AH45" s="112">
        <f t="shared" si="46"/>
        <v>0</v>
      </c>
      <c r="AI45" s="114"/>
      <c r="AJ45" s="12"/>
      <c r="AK45" s="12"/>
      <c r="AL45" s="12"/>
      <c r="AM45" s="112">
        <f t="shared" si="47"/>
        <v>0</v>
      </c>
      <c r="AN45" s="113"/>
      <c r="AO45" s="12"/>
      <c r="AP45" s="12"/>
      <c r="AQ45" s="12"/>
      <c r="AR45" s="112">
        <f t="shared" si="48"/>
        <v>0</v>
      </c>
      <c r="AS45" s="114"/>
      <c r="AT45" s="121">
        <v>1</v>
      </c>
      <c r="AU45" s="12"/>
      <c r="AV45" s="12"/>
      <c r="AW45" s="112">
        <f t="shared" si="49"/>
        <v>1</v>
      </c>
      <c r="AX45" s="53">
        <f t="shared" si="53"/>
        <v>1</v>
      </c>
      <c r="AY45" s="53">
        <f t="shared" si="54"/>
        <v>1</v>
      </c>
      <c r="AZ45" s="80">
        <f t="shared" si="50"/>
        <v>0.03</v>
      </c>
      <c r="BA45" s="80">
        <f t="shared" si="51"/>
        <v>2.94</v>
      </c>
    </row>
    <row r="46" spans="1:53" ht="15.75" thickBot="1" x14ac:dyDescent="0.3">
      <c r="A46" s="34" t="s">
        <v>23</v>
      </c>
      <c r="B46" s="16" t="s">
        <v>63</v>
      </c>
      <c r="C46" s="83">
        <f t="shared" si="52"/>
        <v>34</v>
      </c>
      <c r="D46" s="57">
        <v>1</v>
      </c>
      <c r="E46" s="32"/>
      <c r="F46" s="2"/>
      <c r="G46" s="12"/>
      <c r="H46" s="12"/>
      <c r="I46" s="112">
        <f t="shared" si="26"/>
        <v>0</v>
      </c>
      <c r="J46" s="113"/>
      <c r="K46" s="12"/>
      <c r="L46" s="12"/>
      <c r="M46" s="12"/>
      <c r="N46" s="112">
        <f t="shared" si="42"/>
        <v>0</v>
      </c>
      <c r="O46" s="114"/>
      <c r="P46" s="12"/>
      <c r="Q46" s="12"/>
      <c r="R46" s="12"/>
      <c r="S46" s="112">
        <f t="shared" si="43"/>
        <v>0</v>
      </c>
      <c r="T46" s="113"/>
      <c r="U46" s="12"/>
      <c r="V46" s="12"/>
      <c r="W46" s="12"/>
      <c r="X46" s="112">
        <f t="shared" si="44"/>
        <v>0</v>
      </c>
      <c r="Y46" s="114"/>
      <c r="Z46" s="12"/>
      <c r="AA46" s="12"/>
      <c r="AB46" s="12"/>
      <c r="AC46" s="112">
        <f t="shared" si="45"/>
        <v>0</v>
      </c>
      <c r="AD46" s="113"/>
      <c r="AE46" s="12"/>
      <c r="AF46" s="12"/>
      <c r="AG46" s="12"/>
      <c r="AH46" s="112">
        <f t="shared" si="46"/>
        <v>0</v>
      </c>
      <c r="AI46" s="114"/>
      <c r="AJ46" s="12"/>
      <c r="AK46" s="12"/>
      <c r="AL46" s="12"/>
      <c r="AM46" s="112">
        <f t="shared" si="47"/>
        <v>0</v>
      </c>
      <c r="AN46" s="113"/>
      <c r="AO46" s="12"/>
      <c r="AP46" s="100"/>
      <c r="AQ46" s="12"/>
      <c r="AR46" s="112">
        <f t="shared" si="48"/>
        <v>0</v>
      </c>
      <c r="AS46" s="121">
        <v>1</v>
      </c>
      <c r="AT46" s="12"/>
      <c r="AU46" s="12"/>
      <c r="AV46" s="12"/>
      <c r="AW46" s="112">
        <f t="shared" si="49"/>
        <v>1</v>
      </c>
      <c r="AX46" s="53">
        <f t="shared" si="53"/>
        <v>1</v>
      </c>
      <c r="AY46" s="53">
        <f>COUNT(E46:H46)+COUNT(J46:M46)+COUNT(O46:R46)+COUNT(T46:W46)+COUNT(Y46:AB46)+COUNT(AD46:AG46)+COUNT(AI46:AL46)+COUNT(AN46:AQ46)+COUNT(AS46:AV46)</f>
        <v>1</v>
      </c>
      <c r="AZ46" s="80">
        <f t="shared" si="50"/>
        <v>0.03</v>
      </c>
      <c r="BA46" s="80">
        <f t="shared" si="51"/>
        <v>2.94</v>
      </c>
    </row>
    <row r="47" spans="1:53" ht="15.75" thickBot="1" x14ac:dyDescent="0.3">
      <c r="A47" s="36" t="s">
        <v>24</v>
      </c>
      <c r="B47" s="16" t="s">
        <v>63</v>
      </c>
      <c r="C47" s="84">
        <f t="shared" si="52"/>
        <v>68</v>
      </c>
      <c r="D47" s="58">
        <v>2</v>
      </c>
      <c r="E47" s="33"/>
      <c r="F47" s="27"/>
      <c r="G47" s="64"/>
      <c r="H47" s="121">
        <v>1</v>
      </c>
      <c r="I47" s="118">
        <f t="shared" si="26"/>
        <v>1</v>
      </c>
      <c r="J47" s="119"/>
      <c r="K47" s="117"/>
      <c r="L47" s="64"/>
      <c r="M47" s="64"/>
      <c r="N47" s="118">
        <f t="shared" si="42"/>
        <v>0</v>
      </c>
      <c r="O47" s="120"/>
      <c r="P47" s="64"/>
      <c r="Q47" s="64"/>
      <c r="R47" s="64"/>
      <c r="S47" s="118">
        <f t="shared" si="43"/>
        <v>0</v>
      </c>
      <c r="T47" s="119"/>
      <c r="U47" s="64"/>
      <c r="V47" s="64"/>
      <c r="W47" s="64"/>
      <c r="X47" s="118">
        <f t="shared" si="44"/>
        <v>0</v>
      </c>
      <c r="Y47" s="120"/>
      <c r="Z47" s="64"/>
      <c r="AA47" s="64"/>
      <c r="AB47" s="64"/>
      <c r="AC47" s="118">
        <f t="shared" si="45"/>
        <v>0</v>
      </c>
      <c r="AD47" s="119"/>
      <c r="AE47" s="64"/>
      <c r="AF47" s="64"/>
      <c r="AG47" s="64"/>
      <c r="AH47" s="118">
        <f t="shared" si="46"/>
        <v>0</v>
      </c>
      <c r="AI47" s="120"/>
      <c r="AJ47" s="64"/>
      <c r="AK47" s="64"/>
      <c r="AL47" s="64"/>
      <c r="AM47" s="118">
        <f t="shared" si="47"/>
        <v>0</v>
      </c>
      <c r="AN47" s="119"/>
      <c r="AO47" s="64"/>
      <c r="AP47" s="121">
        <v>1</v>
      </c>
      <c r="AQ47" s="64"/>
      <c r="AR47" s="118">
        <f t="shared" si="48"/>
        <v>1</v>
      </c>
      <c r="AS47" s="120"/>
      <c r="AT47" s="64"/>
      <c r="AU47" s="64"/>
      <c r="AV47" s="117"/>
      <c r="AW47" s="118">
        <f t="shared" si="49"/>
        <v>0</v>
      </c>
      <c r="AX47" s="54">
        <f t="shared" si="53"/>
        <v>2</v>
      </c>
      <c r="AY47" s="54">
        <f t="shared" ref="AY47" si="55">COUNT(E47:H47)+COUNT(J47:M47)+COUNT(O47:R47)+COUNT(T47:W47)+COUNT(Y47:AB47)+COUNT(AD47:AG47)+COUNT(AI47:AL47)+COUNT(AN47:AQ47)+COUNT(AS47:AV47)</f>
        <v>2</v>
      </c>
      <c r="AZ47" s="81">
        <f t="shared" si="50"/>
        <v>0.06</v>
      </c>
      <c r="BA47" s="81">
        <f t="shared" si="51"/>
        <v>2.94</v>
      </c>
    </row>
    <row r="48" spans="1:53" x14ac:dyDescent="0.25">
      <c r="A48" s="88"/>
      <c r="B48" s="89"/>
      <c r="C48" s="90"/>
      <c r="D48" s="91"/>
      <c r="E48" s="92"/>
      <c r="F48" s="19"/>
      <c r="G48" s="19"/>
      <c r="H48" s="19"/>
      <c r="I48" s="93"/>
      <c r="J48" s="87"/>
      <c r="K48" s="65"/>
      <c r="L48" s="65"/>
      <c r="M48" s="65"/>
      <c r="N48" s="93"/>
      <c r="O48" s="92"/>
      <c r="P48" s="19"/>
      <c r="Q48" s="19"/>
      <c r="R48" s="19"/>
      <c r="S48" s="93"/>
      <c r="T48" s="87"/>
      <c r="U48" s="19"/>
      <c r="V48" s="19"/>
      <c r="W48" s="19"/>
      <c r="X48" s="93"/>
      <c r="Y48" s="92"/>
      <c r="Z48" s="19"/>
      <c r="AA48" s="19"/>
      <c r="AB48" s="19"/>
      <c r="AC48" s="93"/>
      <c r="AD48" s="87"/>
      <c r="AE48" s="19"/>
      <c r="AF48" s="19"/>
      <c r="AG48" s="19"/>
      <c r="AH48" s="93"/>
      <c r="AI48" s="92"/>
      <c r="AJ48" s="19"/>
      <c r="AK48" s="19"/>
      <c r="AL48" s="19"/>
      <c r="AM48" s="93"/>
      <c r="AN48" s="87"/>
      <c r="AO48" s="19"/>
      <c r="AP48" s="19"/>
      <c r="AQ48" s="19"/>
      <c r="AR48" s="93"/>
      <c r="AS48" s="92"/>
      <c r="AT48" s="19"/>
      <c r="AU48" s="19"/>
      <c r="AV48" s="19"/>
      <c r="AW48" s="42"/>
      <c r="AX48" s="90"/>
      <c r="AY48" s="90"/>
      <c r="AZ48" s="94"/>
      <c r="BA48" s="94"/>
    </row>
    <row r="49" spans="1:53" ht="15.75" thickBot="1" x14ac:dyDescent="0.3">
      <c r="A49" s="19"/>
      <c r="B49" s="10"/>
      <c r="C49" s="59"/>
      <c r="D49" s="59"/>
      <c r="E49" s="19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42"/>
      <c r="AX49" s="51"/>
      <c r="AY49" s="51"/>
      <c r="AZ49" s="82"/>
      <c r="BA49" s="82"/>
    </row>
    <row r="50" spans="1:53" ht="15.75" thickBot="1" x14ac:dyDescent="0.3">
      <c r="A50" s="20" t="s">
        <v>17</v>
      </c>
      <c r="B50" s="16" t="s">
        <v>54</v>
      </c>
      <c r="C50" s="52">
        <f>D50*34</f>
        <v>170</v>
      </c>
      <c r="D50" s="56">
        <v>5</v>
      </c>
      <c r="E50" s="31"/>
      <c r="F50" s="125"/>
      <c r="G50" s="121">
        <v>1</v>
      </c>
      <c r="H50" s="108"/>
      <c r="I50" s="112">
        <f t="shared" ref="I50:I58" si="56">SUM(E50:H50)</f>
        <v>1</v>
      </c>
      <c r="J50" s="123"/>
      <c r="K50" s="66"/>
      <c r="L50" s="121">
        <v>1</v>
      </c>
      <c r="M50" s="66"/>
      <c r="N50" s="112">
        <f t="shared" ref="N50:N58" si="57">SUM(J50:M50)</f>
        <v>1</v>
      </c>
      <c r="O50" s="111"/>
      <c r="P50" s="121">
        <v>1</v>
      </c>
      <c r="Q50" s="108"/>
      <c r="R50" s="66"/>
      <c r="S50" s="112">
        <f t="shared" ref="S50:S58" si="58">SUM(O50:R50)</f>
        <v>1</v>
      </c>
      <c r="T50" s="121">
        <v>1</v>
      </c>
      <c r="U50" s="108"/>
      <c r="V50" s="66"/>
      <c r="W50" s="108"/>
      <c r="X50" s="112">
        <f t="shared" ref="X50:X58" si="59">SUM(T50:W50)</f>
        <v>1</v>
      </c>
      <c r="Y50" s="111"/>
      <c r="Z50" s="66"/>
      <c r="AA50" s="121">
        <v>1</v>
      </c>
      <c r="AB50" s="66"/>
      <c r="AC50" s="112">
        <f t="shared" ref="AC50:AC58" si="60">SUM(Y50:AB50)</f>
        <v>1</v>
      </c>
      <c r="AD50" s="123"/>
      <c r="AE50" s="121">
        <v>1</v>
      </c>
      <c r="AF50" s="108"/>
      <c r="AG50" s="66"/>
      <c r="AH50" s="112">
        <f t="shared" ref="AH50:AH58" si="61">SUM(AD50:AG50)</f>
        <v>1</v>
      </c>
      <c r="AI50" s="121">
        <v>1</v>
      </c>
      <c r="AJ50" s="66"/>
      <c r="AK50" s="125"/>
      <c r="AL50" s="66"/>
      <c r="AM50" s="112">
        <f t="shared" ref="AM50:AM58" si="62">SUM(AI50:AL50)</f>
        <v>1</v>
      </c>
      <c r="AN50" s="121">
        <v>1</v>
      </c>
      <c r="AO50" s="66"/>
      <c r="AP50" s="108"/>
      <c r="AQ50" s="66"/>
      <c r="AR50" s="112">
        <f t="shared" ref="AR50:AR58" si="63">SUM(AN50:AQ50)</f>
        <v>1</v>
      </c>
      <c r="AS50" s="111"/>
      <c r="AT50" s="121">
        <v>1</v>
      </c>
      <c r="AU50" s="66"/>
      <c r="AV50" s="121">
        <v>1</v>
      </c>
      <c r="AW50" s="112">
        <f t="shared" ref="AW50:AW58" si="64">SUM(AS50:AV50)</f>
        <v>2</v>
      </c>
      <c r="AX50" s="52">
        <f>AW50+AR50+AM50+AH50+AC50+X50+S50+N50+I50</f>
        <v>10</v>
      </c>
      <c r="AY50" s="52">
        <f t="shared" ref="AY50:AY78" si="65">COUNT(E50:H50)+COUNT(J50:M50)+COUNT(O50:R50)+COUNT(T50:W50)+COUNT(Y50:AB50)+COUNT(AD50:AG50)+COUNT(AI50:AL50)+COUNT(AN50:AQ50)+COUNT(AS50:AV50)</f>
        <v>10</v>
      </c>
      <c r="AZ50" s="79">
        <f t="shared" si="11"/>
        <v>0.28000000000000003</v>
      </c>
      <c r="BA50" s="79">
        <f t="shared" ref="BA50:BA58" si="66">ROUND(AX50*100/C50,2)</f>
        <v>5.88</v>
      </c>
    </row>
    <row r="51" spans="1:53" ht="15.75" thickBot="1" x14ac:dyDescent="0.3">
      <c r="A51" s="24" t="s">
        <v>18</v>
      </c>
      <c r="B51" s="16" t="s">
        <v>54</v>
      </c>
      <c r="C51" s="83">
        <f t="shared" ref="C51:C57" si="67">D51*34</f>
        <v>136</v>
      </c>
      <c r="D51" s="57">
        <v>4</v>
      </c>
      <c r="E51" s="32"/>
      <c r="F51" s="100"/>
      <c r="G51" s="12"/>
      <c r="H51" s="12"/>
      <c r="I51" s="112">
        <f t="shared" si="56"/>
        <v>0</v>
      </c>
      <c r="J51" s="121">
        <v>1</v>
      </c>
      <c r="K51" s="12"/>
      <c r="L51" s="100"/>
      <c r="M51" s="121">
        <v>1</v>
      </c>
      <c r="N51" s="112">
        <f t="shared" si="57"/>
        <v>2</v>
      </c>
      <c r="O51" s="114"/>
      <c r="P51" s="12"/>
      <c r="Q51" s="126"/>
      <c r="R51" s="12"/>
      <c r="S51" s="112">
        <f t="shared" si="58"/>
        <v>0</v>
      </c>
      <c r="T51" s="113"/>
      <c r="U51" s="12"/>
      <c r="V51" s="121">
        <v>1</v>
      </c>
      <c r="W51" s="100"/>
      <c r="X51" s="112">
        <f t="shared" si="59"/>
        <v>1</v>
      </c>
      <c r="Y51" s="114"/>
      <c r="Z51" s="12"/>
      <c r="AA51" s="12"/>
      <c r="AB51" s="12"/>
      <c r="AC51" s="112">
        <f t="shared" si="60"/>
        <v>0</v>
      </c>
      <c r="AD51" s="113"/>
      <c r="AE51" s="12"/>
      <c r="AF51" s="12"/>
      <c r="AG51" s="12"/>
      <c r="AH51" s="112">
        <f t="shared" si="61"/>
        <v>0</v>
      </c>
      <c r="AI51" s="114"/>
      <c r="AJ51" s="121">
        <v>1</v>
      </c>
      <c r="AK51" s="12"/>
      <c r="AL51" s="12"/>
      <c r="AM51" s="112">
        <f t="shared" si="62"/>
        <v>1</v>
      </c>
      <c r="AN51" s="113"/>
      <c r="AO51" s="12"/>
      <c r="AP51" s="12"/>
      <c r="AQ51" s="12"/>
      <c r="AR51" s="112">
        <f t="shared" si="63"/>
        <v>0</v>
      </c>
      <c r="AS51" s="114"/>
      <c r="AT51" s="12"/>
      <c r="AU51" s="121">
        <v>1</v>
      </c>
      <c r="AV51" s="12"/>
      <c r="AW51" s="112">
        <f t="shared" si="64"/>
        <v>1</v>
      </c>
      <c r="AX51" s="53">
        <f t="shared" ref="AX51:AX58" si="68">AW51+AR51+AM51+AH51+AC51+X51+S51+N51+I51</f>
        <v>5</v>
      </c>
      <c r="AY51" s="53">
        <f t="shared" si="65"/>
        <v>5</v>
      </c>
      <c r="AZ51" s="80">
        <f t="shared" si="11"/>
        <v>0.14000000000000001</v>
      </c>
      <c r="BA51" s="80">
        <f t="shared" si="66"/>
        <v>3.68</v>
      </c>
    </row>
    <row r="52" spans="1:53" ht="15.75" thickBot="1" x14ac:dyDescent="0.3">
      <c r="A52" s="24" t="s">
        <v>19</v>
      </c>
      <c r="B52" s="16" t="s">
        <v>54</v>
      </c>
      <c r="C52" s="83">
        <f t="shared" si="67"/>
        <v>68</v>
      </c>
      <c r="D52" s="57">
        <v>2</v>
      </c>
      <c r="E52" s="32"/>
      <c r="F52" s="100"/>
      <c r="G52" s="12"/>
      <c r="H52" s="12"/>
      <c r="I52" s="112">
        <f t="shared" si="56"/>
        <v>0</v>
      </c>
      <c r="J52" s="116"/>
      <c r="K52" s="12"/>
      <c r="L52" s="12"/>
      <c r="M52" s="12"/>
      <c r="N52" s="112">
        <f t="shared" si="57"/>
        <v>0</v>
      </c>
      <c r="O52" s="114"/>
      <c r="P52" s="12"/>
      <c r="Q52" s="121">
        <v>1</v>
      </c>
      <c r="R52" s="12"/>
      <c r="S52" s="112">
        <f t="shared" si="58"/>
        <v>1</v>
      </c>
      <c r="T52" s="116"/>
      <c r="U52" s="12"/>
      <c r="V52" s="12"/>
      <c r="W52" s="100"/>
      <c r="X52" s="112">
        <f t="shared" si="59"/>
        <v>0</v>
      </c>
      <c r="Y52" s="114"/>
      <c r="Z52" s="12"/>
      <c r="AA52" s="12"/>
      <c r="AB52" s="121">
        <v>1</v>
      </c>
      <c r="AC52" s="112">
        <f t="shared" si="60"/>
        <v>1</v>
      </c>
      <c r="AD52" s="113"/>
      <c r="AE52" s="100"/>
      <c r="AF52" s="12"/>
      <c r="AG52" s="12"/>
      <c r="AH52" s="112">
        <f t="shared" si="61"/>
        <v>0</v>
      </c>
      <c r="AI52" s="114"/>
      <c r="AJ52" s="12"/>
      <c r="AK52" s="100"/>
      <c r="AL52" s="121">
        <v>1</v>
      </c>
      <c r="AM52" s="112">
        <f t="shared" si="62"/>
        <v>1</v>
      </c>
      <c r="AN52" s="113"/>
      <c r="AO52" s="12"/>
      <c r="AP52" s="12"/>
      <c r="AQ52" s="121">
        <v>1</v>
      </c>
      <c r="AR52" s="112">
        <f t="shared" si="63"/>
        <v>1</v>
      </c>
      <c r="AS52" s="114"/>
      <c r="AT52" s="12"/>
      <c r="AU52" s="12"/>
      <c r="AV52" s="12"/>
      <c r="AW52" s="112">
        <f t="shared" si="64"/>
        <v>0</v>
      </c>
      <c r="AX52" s="53">
        <f t="shared" si="68"/>
        <v>4</v>
      </c>
      <c r="AY52" s="53">
        <f t="shared" si="65"/>
        <v>4</v>
      </c>
      <c r="AZ52" s="80">
        <f t="shared" si="11"/>
        <v>0.11</v>
      </c>
      <c r="BA52" s="80">
        <f t="shared" si="66"/>
        <v>5.88</v>
      </c>
    </row>
    <row r="53" spans="1:53" ht="15.75" thickBot="1" x14ac:dyDescent="0.3">
      <c r="A53" s="24" t="s">
        <v>20</v>
      </c>
      <c r="B53" s="16" t="s">
        <v>54</v>
      </c>
      <c r="C53" s="83">
        <f t="shared" si="67"/>
        <v>136</v>
      </c>
      <c r="D53" s="57">
        <v>4</v>
      </c>
      <c r="E53" s="32"/>
      <c r="F53" s="121">
        <v>1</v>
      </c>
      <c r="G53" s="100"/>
      <c r="H53" s="12"/>
      <c r="I53" s="118">
        <f t="shared" si="56"/>
        <v>1</v>
      </c>
      <c r="J53" s="113"/>
      <c r="K53" s="126"/>
      <c r="L53" s="121">
        <v>1</v>
      </c>
      <c r="M53" s="12"/>
      <c r="N53" s="118">
        <f t="shared" si="57"/>
        <v>1</v>
      </c>
      <c r="O53" s="114"/>
      <c r="P53" s="12"/>
      <c r="Q53" s="100"/>
      <c r="R53" s="12"/>
      <c r="S53" s="118">
        <f t="shared" si="58"/>
        <v>0</v>
      </c>
      <c r="T53" s="113"/>
      <c r="U53" s="121">
        <v>1</v>
      </c>
      <c r="V53" s="100"/>
      <c r="W53" s="12"/>
      <c r="X53" s="118">
        <f t="shared" si="59"/>
        <v>1</v>
      </c>
      <c r="Y53" s="114"/>
      <c r="Z53" s="12"/>
      <c r="AA53" s="12"/>
      <c r="AB53" s="100"/>
      <c r="AC53" s="118">
        <f t="shared" si="60"/>
        <v>0</v>
      </c>
      <c r="AD53" s="121">
        <v>1</v>
      </c>
      <c r="AE53" s="100"/>
      <c r="AF53" s="12"/>
      <c r="AG53" s="12"/>
      <c r="AH53" s="118">
        <f t="shared" si="61"/>
        <v>1</v>
      </c>
      <c r="AI53" s="121">
        <v>1</v>
      </c>
      <c r="AJ53" s="12"/>
      <c r="AK53" s="100"/>
      <c r="AL53" s="12"/>
      <c r="AM53" s="118">
        <f t="shared" si="62"/>
        <v>1</v>
      </c>
      <c r="AN53" s="113"/>
      <c r="AO53" s="12"/>
      <c r="AP53" s="12"/>
      <c r="AQ53" s="12"/>
      <c r="AR53" s="118">
        <f t="shared" si="63"/>
        <v>0</v>
      </c>
      <c r="AS53" s="114"/>
      <c r="AT53" s="121">
        <v>1</v>
      </c>
      <c r="AU53" s="12"/>
      <c r="AV53" s="121">
        <v>1</v>
      </c>
      <c r="AW53" s="118">
        <f t="shared" si="64"/>
        <v>2</v>
      </c>
      <c r="AX53" s="53">
        <f t="shared" si="68"/>
        <v>7</v>
      </c>
      <c r="AY53" s="53">
        <f t="shared" si="65"/>
        <v>7</v>
      </c>
      <c r="AZ53" s="80">
        <f t="shared" si="11"/>
        <v>0.19</v>
      </c>
      <c r="BA53" s="80">
        <f t="shared" si="66"/>
        <v>5.15</v>
      </c>
    </row>
    <row r="54" spans="1:53" ht="15.75" thickBot="1" x14ac:dyDescent="0.3">
      <c r="A54" s="24" t="s">
        <v>21</v>
      </c>
      <c r="B54" s="16" t="s">
        <v>54</v>
      </c>
      <c r="C54" s="83">
        <f t="shared" si="67"/>
        <v>68</v>
      </c>
      <c r="D54" s="57">
        <v>2</v>
      </c>
      <c r="E54" s="32"/>
      <c r="F54" s="12"/>
      <c r="G54" s="12"/>
      <c r="H54" s="12"/>
      <c r="I54" s="112">
        <f t="shared" si="56"/>
        <v>0</v>
      </c>
      <c r="J54" s="113"/>
      <c r="K54" s="121">
        <v>1</v>
      </c>
      <c r="L54" s="12"/>
      <c r="M54" s="100"/>
      <c r="N54" s="112">
        <f t="shared" si="57"/>
        <v>1</v>
      </c>
      <c r="O54" s="114"/>
      <c r="P54" s="12"/>
      <c r="Q54" s="12"/>
      <c r="R54" s="12"/>
      <c r="S54" s="112">
        <f t="shared" si="58"/>
        <v>0</v>
      </c>
      <c r="T54" s="113"/>
      <c r="U54" s="12"/>
      <c r="V54" s="12"/>
      <c r="W54" s="100"/>
      <c r="X54" s="112">
        <f t="shared" si="59"/>
        <v>0</v>
      </c>
      <c r="Y54" s="114"/>
      <c r="Z54" s="121">
        <v>1</v>
      </c>
      <c r="AA54" s="12"/>
      <c r="AB54" s="12"/>
      <c r="AC54" s="112">
        <f t="shared" si="60"/>
        <v>1</v>
      </c>
      <c r="AD54" s="113"/>
      <c r="AE54" s="12"/>
      <c r="AF54" s="12"/>
      <c r="AG54" s="12"/>
      <c r="AH54" s="112">
        <f t="shared" si="61"/>
        <v>0</v>
      </c>
      <c r="AI54" s="114"/>
      <c r="AJ54" s="100"/>
      <c r="AK54" s="12"/>
      <c r="AL54" s="12"/>
      <c r="AM54" s="112">
        <f t="shared" si="62"/>
        <v>0</v>
      </c>
      <c r="AN54" s="113"/>
      <c r="AO54" s="12"/>
      <c r="AP54" s="12"/>
      <c r="AQ54" s="12"/>
      <c r="AR54" s="112">
        <f t="shared" si="63"/>
        <v>0</v>
      </c>
      <c r="AS54" s="121">
        <v>1</v>
      </c>
      <c r="AT54" s="12"/>
      <c r="AU54" s="100"/>
      <c r="AV54" s="12"/>
      <c r="AW54" s="112">
        <f t="shared" si="64"/>
        <v>1</v>
      </c>
      <c r="AX54" s="53">
        <f t="shared" si="68"/>
        <v>3</v>
      </c>
      <c r="AY54" s="53">
        <f t="shared" si="65"/>
        <v>3</v>
      </c>
      <c r="AZ54" s="80">
        <f t="shared" si="11"/>
        <v>0.08</v>
      </c>
      <c r="BA54" s="80">
        <f t="shared" si="66"/>
        <v>4.41</v>
      </c>
    </row>
    <row r="55" spans="1:53" ht="15.75" thickBot="1" x14ac:dyDescent="0.3">
      <c r="A55" s="24" t="s">
        <v>35</v>
      </c>
      <c r="B55" s="16" t="s">
        <v>54</v>
      </c>
      <c r="C55" s="83">
        <f t="shared" si="67"/>
        <v>34</v>
      </c>
      <c r="D55" s="57">
        <v>1</v>
      </c>
      <c r="E55" s="32"/>
      <c r="F55" s="12"/>
      <c r="G55" s="12"/>
      <c r="H55" s="12"/>
      <c r="I55" s="112">
        <f t="shared" si="56"/>
        <v>0</v>
      </c>
      <c r="J55" s="113"/>
      <c r="K55" s="100"/>
      <c r="L55" s="12"/>
      <c r="M55" s="12"/>
      <c r="N55" s="112">
        <f t="shared" si="57"/>
        <v>0</v>
      </c>
      <c r="O55" s="114"/>
      <c r="P55" s="12"/>
      <c r="Q55" s="12"/>
      <c r="R55" s="12"/>
      <c r="S55" s="112">
        <f t="shared" si="58"/>
        <v>0</v>
      </c>
      <c r="T55" s="113"/>
      <c r="U55" s="12"/>
      <c r="V55" s="12"/>
      <c r="W55" s="12"/>
      <c r="X55" s="112">
        <f t="shared" si="59"/>
        <v>0</v>
      </c>
      <c r="Y55" s="114"/>
      <c r="Z55" s="12"/>
      <c r="AA55" s="12"/>
      <c r="AB55" s="12"/>
      <c r="AC55" s="112">
        <f t="shared" si="60"/>
        <v>0</v>
      </c>
      <c r="AD55" s="113"/>
      <c r="AE55" s="12"/>
      <c r="AF55" s="12"/>
      <c r="AG55" s="100"/>
      <c r="AH55" s="112">
        <f t="shared" si="61"/>
        <v>0</v>
      </c>
      <c r="AI55" s="114"/>
      <c r="AJ55" s="12"/>
      <c r="AK55" s="12"/>
      <c r="AL55" s="12"/>
      <c r="AM55" s="112">
        <f t="shared" si="62"/>
        <v>0</v>
      </c>
      <c r="AN55" s="113"/>
      <c r="AO55" s="121">
        <v>1</v>
      </c>
      <c r="AP55" s="126"/>
      <c r="AQ55" s="128"/>
      <c r="AR55" s="112">
        <f t="shared" si="63"/>
        <v>1</v>
      </c>
      <c r="AS55" s="114"/>
      <c r="AT55" s="12"/>
      <c r="AU55" s="12"/>
      <c r="AV55" s="12"/>
      <c r="AW55" s="112">
        <f t="shared" si="64"/>
        <v>0</v>
      </c>
      <c r="AX55" s="53">
        <f t="shared" si="68"/>
        <v>1</v>
      </c>
      <c r="AY55" s="53">
        <f t="shared" si="65"/>
        <v>1</v>
      </c>
      <c r="AZ55" s="80">
        <f t="shared" si="11"/>
        <v>0.03</v>
      </c>
      <c r="BA55" s="80">
        <f t="shared" si="66"/>
        <v>2.94</v>
      </c>
    </row>
    <row r="56" spans="1:53" ht="15.75" thickBot="1" x14ac:dyDescent="0.3">
      <c r="A56" s="24" t="s">
        <v>22</v>
      </c>
      <c r="B56" s="16" t="s">
        <v>54</v>
      </c>
      <c r="C56" s="83">
        <f t="shared" si="67"/>
        <v>34</v>
      </c>
      <c r="D56" s="57">
        <v>1</v>
      </c>
      <c r="E56" s="32"/>
      <c r="F56" s="12"/>
      <c r="G56" s="100"/>
      <c r="H56" s="12"/>
      <c r="I56" s="112">
        <f t="shared" si="56"/>
        <v>0</v>
      </c>
      <c r="J56" s="113"/>
      <c r="K56" s="12"/>
      <c r="L56" s="12"/>
      <c r="M56" s="12"/>
      <c r="N56" s="112">
        <f t="shared" si="57"/>
        <v>0</v>
      </c>
      <c r="O56" s="114"/>
      <c r="P56" s="12"/>
      <c r="Q56" s="12"/>
      <c r="R56" s="12"/>
      <c r="S56" s="112">
        <f t="shared" si="58"/>
        <v>0</v>
      </c>
      <c r="T56" s="113"/>
      <c r="U56" s="12"/>
      <c r="V56" s="12"/>
      <c r="W56" s="12"/>
      <c r="X56" s="112">
        <f t="shared" si="59"/>
        <v>0</v>
      </c>
      <c r="Y56" s="114"/>
      <c r="Z56" s="12"/>
      <c r="AA56" s="12"/>
      <c r="AB56" s="12"/>
      <c r="AC56" s="112">
        <f t="shared" si="60"/>
        <v>0</v>
      </c>
      <c r="AD56" s="113"/>
      <c r="AE56" s="12"/>
      <c r="AF56" s="12"/>
      <c r="AG56" s="12"/>
      <c r="AH56" s="112">
        <f t="shared" si="61"/>
        <v>0</v>
      </c>
      <c r="AI56" s="114"/>
      <c r="AJ56" s="12"/>
      <c r="AK56" s="12"/>
      <c r="AL56" s="12"/>
      <c r="AM56" s="112">
        <f t="shared" si="62"/>
        <v>0</v>
      </c>
      <c r="AN56" s="113"/>
      <c r="AO56" s="12"/>
      <c r="AP56" s="121">
        <v>1</v>
      </c>
      <c r="AQ56" s="12"/>
      <c r="AR56" s="112">
        <f t="shared" si="63"/>
        <v>1</v>
      </c>
      <c r="AS56" s="114"/>
      <c r="AT56" s="100"/>
      <c r="AU56" s="12"/>
      <c r="AV56" s="12"/>
      <c r="AW56" s="112">
        <f t="shared" si="64"/>
        <v>0</v>
      </c>
      <c r="AX56" s="53">
        <f t="shared" si="68"/>
        <v>1</v>
      </c>
      <c r="AY56" s="53">
        <f t="shared" si="65"/>
        <v>1</v>
      </c>
      <c r="AZ56" s="80">
        <f t="shared" si="11"/>
        <v>0.03</v>
      </c>
      <c r="BA56" s="80">
        <f t="shared" si="66"/>
        <v>2.94</v>
      </c>
    </row>
    <row r="57" spans="1:53" ht="15.75" thickBot="1" x14ac:dyDescent="0.3">
      <c r="A57" s="24" t="s">
        <v>23</v>
      </c>
      <c r="B57" s="16" t="s">
        <v>54</v>
      </c>
      <c r="C57" s="83">
        <f t="shared" si="67"/>
        <v>34</v>
      </c>
      <c r="D57" s="57">
        <v>1</v>
      </c>
      <c r="E57" s="32"/>
      <c r="F57" s="12"/>
      <c r="G57" s="12"/>
      <c r="H57" s="12"/>
      <c r="I57" s="112">
        <f t="shared" si="56"/>
        <v>0</v>
      </c>
      <c r="J57" s="113"/>
      <c r="K57" s="12"/>
      <c r="L57" s="12"/>
      <c r="M57" s="12"/>
      <c r="N57" s="112">
        <f t="shared" si="57"/>
        <v>0</v>
      </c>
      <c r="O57" s="114"/>
      <c r="P57" s="12"/>
      <c r="Q57" s="12"/>
      <c r="R57" s="122">
        <v>1</v>
      </c>
      <c r="S57" s="112">
        <f t="shared" si="58"/>
        <v>1</v>
      </c>
      <c r="T57" s="113"/>
      <c r="U57" s="12"/>
      <c r="V57" s="12"/>
      <c r="W57" s="12"/>
      <c r="X57" s="112">
        <f t="shared" si="59"/>
        <v>0</v>
      </c>
      <c r="Y57" s="114"/>
      <c r="Z57" s="12"/>
      <c r="AA57" s="12"/>
      <c r="AB57" s="12"/>
      <c r="AC57" s="112">
        <f t="shared" si="60"/>
        <v>0</v>
      </c>
      <c r="AD57" s="113"/>
      <c r="AE57" s="12"/>
      <c r="AF57" s="12"/>
      <c r="AG57" s="12"/>
      <c r="AH57" s="112">
        <f t="shared" si="61"/>
        <v>0</v>
      </c>
      <c r="AI57" s="114"/>
      <c r="AJ57" s="12"/>
      <c r="AK57" s="12"/>
      <c r="AL57" s="12"/>
      <c r="AM57" s="112">
        <f t="shared" si="62"/>
        <v>0</v>
      </c>
      <c r="AN57" s="113"/>
      <c r="AO57" s="12"/>
      <c r="AP57" s="100"/>
      <c r="AQ57" s="12"/>
      <c r="AR57" s="112">
        <f t="shared" si="63"/>
        <v>0</v>
      </c>
      <c r="AS57" s="114"/>
      <c r="AT57" s="122">
        <v>1</v>
      </c>
      <c r="AU57" s="121">
        <v>1</v>
      </c>
      <c r="AV57" s="12"/>
      <c r="AW57" s="112">
        <f t="shared" si="64"/>
        <v>2</v>
      </c>
      <c r="AX57" s="53">
        <f t="shared" si="68"/>
        <v>3</v>
      </c>
      <c r="AY57" s="53">
        <f t="shared" si="65"/>
        <v>3</v>
      </c>
      <c r="AZ57" s="80">
        <f t="shared" si="11"/>
        <v>0.08</v>
      </c>
      <c r="BA57" s="80">
        <f t="shared" si="66"/>
        <v>8.82</v>
      </c>
    </row>
    <row r="58" spans="1:53" ht="15.75" thickBot="1" x14ac:dyDescent="0.3">
      <c r="A58" s="26" t="s">
        <v>24</v>
      </c>
      <c r="B58" s="16" t="s">
        <v>54</v>
      </c>
      <c r="C58" s="84">
        <v>68</v>
      </c>
      <c r="D58" s="58">
        <v>2</v>
      </c>
      <c r="E58" s="33"/>
      <c r="F58" s="64"/>
      <c r="G58" s="117"/>
      <c r="H58" s="121">
        <v>1</v>
      </c>
      <c r="I58" s="112">
        <f t="shared" si="56"/>
        <v>1</v>
      </c>
      <c r="J58" s="119"/>
      <c r="K58" s="64"/>
      <c r="L58" s="64"/>
      <c r="M58" s="64"/>
      <c r="N58" s="112">
        <f t="shared" si="57"/>
        <v>0</v>
      </c>
      <c r="O58" s="120"/>
      <c r="P58" s="64"/>
      <c r="Q58" s="64"/>
      <c r="R58" s="64"/>
      <c r="S58" s="112">
        <f t="shared" si="58"/>
        <v>0</v>
      </c>
      <c r="T58" s="119"/>
      <c r="U58" s="64"/>
      <c r="V58" s="64"/>
      <c r="W58" s="64"/>
      <c r="X58" s="112">
        <f t="shared" si="59"/>
        <v>0</v>
      </c>
      <c r="Y58" s="120"/>
      <c r="Z58" s="64"/>
      <c r="AA58" s="64"/>
      <c r="AB58" s="64"/>
      <c r="AC58" s="112">
        <f t="shared" si="60"/>
        <v>0</v>
      </c>
      <c r="AD58" s="119"/>
      <c r="AE58" s="64"/>
      <c r="AF58" s="64"/>
      <c r="AG58" s="64"/>
      <c r="AH58" s="112">
        <f t="shared" si="61"/>
        <v>0</v>
      </c>
      <c r="AI58" s="120"/>
      <c r="AJ58" s="64"/>
      <c r="AK58" s="64"/>
      <c r="AL58" s="64"/>
      <c r="AM58" s="112">
        <f t="shared" si="62"/>
        <v>0</v>
      </c>
      <c r="AN58" s="119"/>
      <c r="AO58" s="64"/>
      <c r="AP58" s="64"/>
      <c r="AQ58" s="121">
        <v>1</v>
      </c>
      <c r="AR58" s="112">
        <f t="shared" si="63"/>
        <v>1</v>
      </c>
      <c r="AS58" s="120"/>
      <c r="AT58" s="64"/>
      <c r="AU58" s="117"/>
      <c r="AV58" s="64"/>
      <c r="AW58" s="112">
        <f t="shared" si="64"/>
        <v>0</v>
      </c>
      <c r="AX58" s="54">
        <f t="shared" si="68"/>
        <v>2</v>
      </c>
      <c r="AY58" s="54">
        <f t="shared" si="65"/>
        <v>2</v>
      </c>
      <c r="AZ58" s="81">
        <f t="shared" si="11"/>
        <v>0.06</v>
      </c>
      <c r="BA58" s="81">
        <f t="shared" si="66"/>
        <v>2.94</v>
      </c>
    </row>
    <row r="59" spans="1:53" ht="15.75" thickBot="1" x14ac:dyDescent="0.3">
      <c r="A59" s="37"/>
      <c r="B59" s="107"/>
      <c r="C59" s="102"/>
      <c r="D59" s="102"/>
      <c r="E59" s="104"/>
      <c r="F59" s="11"/>
      <c r="G59" s="127"/>
      <c r="H59" s="11"/>
      <c r="I59" s="38"/>
      <c r="J59" s="104"/>
      <c r="K59" s="11"/>
      <c r="L59" s="11"/>
      <c r="M59" s="11"/>
      <c r="N59" s="38"/>
      <c r="O59" s="104"/>
      <c r="P59" s="11"/>
      <c r="Q59" s="11"/>
      <c r="R59" s="11"/>
      <c r="S59" s="38"/>
      <c r="T59" s="104"/>
      <c r="U59" s="11"/>
      <c r="V59" s="11"/>
      <c r="W59" s="11"/>
      <c r="X59" s="38"/>
      <c r="Y59" s="104"/>
      <c r="Z59" s="11"/>
      <c r="AA59" s="11"/>
      <c r="AB59" s="11"/>
      <c r="AC59" s="38"/>
      <c r="AD59" s="104"/>
      <c r="AE59" s="11"/>
      <c r="AF59" s="11"/>
      <c r="AG59" s="11"/>
      <c r="AH59" s="38"/>
      <c r="AI59" s="104"/>
      <c r="AJ59" s="11"/>
      <c r="AK59" s="11"/>
      <c r="AL59" s="11"/>
      <c r="AM59" s="38"/>
      <c r="AN59" s="104"/>
      <c r="AO59" s="11"/>
      <c r="AP59" s="11"/>
      <c r="AQ59" s="11"/>
      <c r="AR59" s="38"/>
      <c r="AS59" s="104"/>
      <c r="AT59" s="11"/>
      <c r="AU59" s="127"/>
      <c r="AV59" s="11"/>
      <c r="AW59" s="38"/>
      <c r="AX59" s="103"/>
      <c r="AY59" s="103"/>
      <c r="AZ59" s="105"/>
      <c r="BA59" s="105"/>
    </row>
    <row r="60" spans="1:53" ht="15.75" thickBot="1" x14ac:dyDescent="0.3">
      <c r="A60" s="20" t="s">
        <v>17</v>
      </c>
      <c r="B60" s="16" t="s">
        <v>55</v>
      </c>
      <c r="C60" s="52">
        <f>D60*34</f>
        <v>170</v>
      </c>
      <c r="D60" s="56">
        <v>5</v>
      </c>
      <c r="E60" s="111"/>
      <c r="F60" s="108"/>
      <c r="G60" s="121">
        <v>1</v>
      </c>
      <c r="H60" s="108"/>
      <c r="I60" s="112">
        <f t="shared" ref="I60" si="69">SUM(E60:H60)</f>
        <v>1</v>
      </c>
      <c r="J60" s="123"/>
      <c r="K60" s="66"/>
      <c r="L60" s="121">
        <v>1</v>
      </c>
      <c r="M60" s="66"/>
      <c r="N60" s="112">
        <f t="shared" ref="N60" si="70">SUM(J60:M60)</f>
        <v>1</v>
      </c>
      <c r="O60" s="111"/>
      <c r="P60" s="121">
        <v>1</v>
      </c>
      <c r="Q60" s="108"/>
      <c r="R60" s="66"/>
      <c r="S60" s="112">
        <f t="shared" ref="S60" si="71">SUM(O60:R60)</f>
        <v>1</v>
      </c>
      <c r="T60" s="121">
        <v>1</v>
      </c>
      <c r="U60" s="108"/>
      <c r="V60" s="66"/>
      <c r="W60" s="108"/>
      <c r="X60" s="112">
        <f t="shared" ref="X60" si="72">SUM(T60:W60)</f>
        <v>1</v>
      </c>
      <c r="Y60" s="111"/>
      <c r="Z60" s="66"/>
      <c r="AA60" s="121">
        <v>1</v>
      </c>
      <c r="AB60" s="66"/>
      <c r="AC60" s="112">
        <f t="shared" ref="AC60" si="73">SUM(Y60:AB60)</f>
        <v>1</v>
      </c>
      <c r="AD60" s="123"/>
      <c r="AE60" s="121">
        <v>1</v>
      </c>
      <c r="AF60" s="108"/>
      <c r="AG60" s="66"/>
      <c r="AH60" s="112">
        <f t="shared" ref="AH60" si="74">SUM(AD60:AG60)</f>
        <v>1</v>
      </c>
      <c r="AI60" s="121">
        <v>1</v>
      </c>
      <c r="AJ60" s="66"/>
      <c r="AK60" s="125"/>
      <c r="AL60" s="66"/>
      <c r="AM60" s="112">
        <f t="shared" ref="AM60" si="75">SUM(AI60:AL60)</f>
        <v>1</v>
      </c>
      <c r="AN60" s="121">
        <v>1</v>
      </c>
      <c r="AO60" s="66"/>
      <c r="AP60" s="108"/>
      <c r="AQ60" s="66"/>
      <c r="AR60" s="112">
        <f t="shared" ref="AR60" si="76">SUM(AN60:AQ60)</f>
        <v>1</v>
      </c>
      <c r="AS60" s="111"/>
      <c r="AT60" s="121">
        <v>1</v>
      </c>
      <c r="AU60" s="66"/>
      <c r="AV60" s="121">
        <v>1</v>
      </c>
      <c r="AW60" s="112">
        <f t="shared" ref="AW60:AW68" si="77">SUM(AS60:AV60)</f>
        <v>2</v>
      </c>
      <c r="AX60" s="52">
        <f>AW60+AR60+AM60+AH60+AC60+X60+S60+N60+I60</f>
        <v>10</v>
      </c>
      <c r="AY60" s="52">
        <f t="shared" ref="AY60:AY68" si="78">COUNT(E60:H60)+COUNT(J60:M60)+COUNT(O60:R60)+COUNT(T60:W60)+COUNT(Y60:AB60)+COUNT(AD60:AG60)+COUNT(AI60:AL60)+COUNT(AN60:AQ60)+COUNT(AS60:AV60)</f>
        <v>10</v>
      </c>
      <c r="AZ60" s="79">
        <f t="shared" ref="AZ60:AZ68" si="79">ROUND(AY60/36,2)</f>
        <v>0.28000000000000003</v>
      </c>
      <c r="BA60" s="79">
        <f t="shared" ref="BA60:BA68" si="80">ROUND(AX60*100/C60,2)</f>
        <v>5.88</v>
      </c>
    </row>
    <row r="61" spans="1:53" ht="15.75" thickBot="1" x14ac:dyDescent="0.3">
      <c r="A61" s="24" t="s">
        <v>18</v>
      </c>
      <c r="B61" s="16" t="s">
        <v>55</v>
      </c>
      <c r="C61" s="83">
        <f t="shared" ref="C61:C68" si="81">D61*34</f>
        <v>136</v>
      </c>
      <c r="D61" s="57">
        <v>4</v>
      </c>
      <c r="E61" s="114"/>
      <c r="F61" s="126"/>
      <c r="G61" s="12"/>
      <c r="H61" s="12"/>
      <c r="I61" s="112">
        <f t="shared" ref="I60:I68" si="82">SUM(E61:H61)</f>
        <v>0</v>
      </c>
      <c r="J61" s="121">
        <v>1</v>
      </c>
      <c r="K61" s="12"/>
      <c r="L61" s="100"/>
      <c r="M61" s="121">
        <v>1</v>
      </c>
      <c r="N61" s="112">
        <f t="shared" ref="N60:N68" si="83">SUM(J61:M61)</f>
        <v>2</v>
      </c>
      <c r="O61" s="114"/>
      <c r="P61" s="12"/>
      <c r="Q61" s="126"/>
      <c r="R61" s="12"/>
      <c r="S61" s="112">
        <f t="shared" ref="S60:S68" si="84">SUM(O61:R61)</f>
        <v>0</v>
      </c>
      <c r="T61" s="113"/>
      <c r="U61" s="12"/>
      <c r="V61" s="121">
        <v>1</v>
      </c>
      <c r="W61" s="100"/>
      <c r="X61" s="112">
        <f t="shared" ref="X60:X68" si="85">SUM(T61:W61)</f>
        <v>1</v>
      </c>
      <c r="Y61" s="114"/>
      <c r="Z61" s="12"/>
      <c r="AA61" s="12"/>
      <c r="AB61" s="12"/>
      <c r="AC61" s="112">
        <f t="shared" ref="AC60:AC68" si="86">SUM(Y61:AB61)</f>
        <v>0</v>
      </c>
      <c r="AD61" s="113"/>
      <c r="AE61" s="12"/>
      <c r="AF61" s="12"/>
      <c r="AG61" s="12"/>
      <c r="AH61" s="112">
        <f t="shared" ref="AH60:AH68" si="87">SUM(AD61:AG61)</f>
        <v>0</v>
      </c>
      <c r="AI61" s="114"/>
      <c r="AJ61" s="121">
        <v>1</v>
      </c>
      <c r="AK61" s="12"/>
      <c r="AL61" s="12"/>
      <c r="AM61" s="112">
        <f t="shared" ref="AM60:AM68" si="88">SUM(AI61:AL61)</f>
        <v>1</v>
      </c>
      <c r="AN61" s="113"/>
      <c r="AO61" s="12"/>
      <c r="AP61" s="12"/>
      <c r="AQ61" s="12"/>
      <c r="AR61" s="112">
        <f t="shared" ref="AR60:AR68" si="89">SUM(AN61:AQ61)</f>
        <v>0</v>
      </c>
      <c r="AS61" s="114"/>
      <c r="AT61" s="12"/>
      <c r="AU61" s="121">
        <v>1</v>
      </c>
      <c r="AV61" s="12"/>
      <c r="AW61" s="112">
        <f t="shared" si="77"/>
        <v>1</v>
      </c>
      <c r="AX61" s="53">
        <f t="shared" ref="AX61:AX68" si="90">AW61+AR61+AM61+AH61+AC61+X61+S61+N61+I61</f>
        <v>5</v>
      </c>
      <c r="AY61" s="53">
        <f t="shared" si="78"/>
        <v>5</v>
      </c>
      <c r="AZ61" s="80">
        <f t="shared" si="79"/>
        <v>0.14000000000000001</v>
      </c>
      <c r="BA61" s="80">
        <f t="shared" si="80"/>
        <v>3.68</v>
      </c>
    </row>
    <row r="62" spans="1:53" ht="15.75" thickBot="1" x14ac:dyDescent="0.3">
      <c r="A62" s="24" t="s">
        <v>19</v>
      </c>
      <c r="B62" s="16" t="s">
        <v>55</v>
      </c>
      <c r="C62" s="83">
        <f t="shared" si="81"/>
        <v>68</v>
      </c>
      <c r="D62" s="57">
        <v>2</v>
      </c>
      <c r="E62" s="114"/>
      <c r="F62" s="100"/>
      <c r="G62" s="12"/>
      <c r="H62" s="12"/>
      <c r="I62" s="112">
        <f t="shared" si="82"/>
        <v>0</v>
      </c>
      <c r="J62" s="116"/>
      <c r="K62" s="12"/>
      <c r="L62" s="12"/>
      <c r="M62" s="12"/>
      <c r="N62" s="112">
        <f t="shared" si="83"/>
        <v>0</v>
      </c>
      <c r="O62" s="114"/>
      <c r="P62" s="12"/>
      <c r="Q62" s="121">
        <v>1</v>
      </c>
      <c r="R62" s="12"/>
      <c r="S62" s="112">
        <f t="shared" si="84"/>
        <v>1</v>
      </c>
      <c r="T62" s="116"/>
      <c r="U62" s="12"/>
      <c r="V62" s="12"/>
      <c r="W62" s="100"/>
      <c r="X62" s="112">
        <f t="shared" si="85"/>
        <v>0</v>
      </c>
      <c r="Y62" s="121">
        <v>1</v>
      </c>
      <c r="Z62" s="12"/>
      <c r="AA62" s="12"/>
      <c r="AB62" s="12"/>
      <c r="AC62" s="112">
        <f t="shared" si="86"/>
        <v>1</v>
      </c>
      <c r="AD62" s="113"/>
      <c r="AE62" s="100"/>
      <c r="AF62" s="121">
        <v>1</v>
      </c>
      <c r="AG62" s="12"/>
      <c r="AH62" s="112">
        <f t="shared" si="87"/>
        <v>1</v>
      </c>
      <c r="AI62" s="114"/>
      <c r="AJ62" s="12"/>
      <c r="AK62" s="100"/>
      <c r="AL62" s="121">
        <v>1</v>
      </c>
      <c r="AM62" s="112">
        <f t="shared" si="88"/>
        <v>1</v>
      </c>
      <c r="AN62" s="113"/>
      <c r="AO62" s="12"/>
      <c r="AP62" s="12"/>
      <c r="AQ62" s="126"/>
      <c r="AR62" s="112">
        <f t="shared" si="89"/>
        <v>0</v>
      </c>
      <c r="AS62" s="114"/>
      <c r="AT62" s="12"/>
      <c r="AU62" s="12"/>
      <c r="AV62" s="12"/>
      <c r="AW62" s="112">
        <f t="shared" si="77"/>
        <v>0</v>
      </c>
      <c r="AX62" s="53">
        <f t="shared" si="90"/>
        <v>4</v>
      </c>
      <c r="AY62" s="53">
        <f t="shared" si="78"/>
        <v>4</v>
      </c>
      <c r="AZ62" s="80">
        <f t="shared" si="79"/>
        <v>0.11</v>
      </c>
      <c r="BA62" s="80">
        <f t="shared" si="80"/>
        <v>5.88</v>
      </c>
    </row>
    <row r="63" spans="1:53" ht="15.75" thickBot="1" x14ac:dyDescent="0.3">
      <c r="A63" s="24" t="s">
        <v>20</v>
      </c>
      <c r="B63" s="16" t="s">
        <v>55</v>
      </c>
      <c r="C63" s="83">
        <f t="shared" si="81"/>
        <v>136</v>
      </c>
      <c r="D63" s="57">
        <v>4</v>
      </c>
      <c r="E63" s="114"/>
      <c r="F63" s="121">
        <v>1</v>
      </c>
      <c r="G63" s="100"/>
      <c r="H63" s="12"/>
      <c r="I63" s="118">
        <f t="shared" si="82"/>
        <v>1</v>
      </c>
      <c r="J63" s="113"/>
      <c r="K63" s="126"/>
      <c r="L63" s="121">
        <v>1</v>
      </c>
      <c r="M63" s="12"/>
      <c r="N63" s="118">
        <f t="shared" si="83"/>
        <v>1</v>
      </c>
      <c r="O63" s="114"/>
      <c r="P63" s="12"/>
      <c r="Q63" s="100"/>
      <c r="R63" s="12"/>
      <c r="S63" s="118">
        <f t="shared" si="84"/>
        <v>0</v>
      </c>
      <c r="T63" s="113"/>
      <c r="U63" s="121">
        <v>1</v>
      </c>
      <c r="V63" s="100"/>
      <c r="W63" s="12"/>
      <c r="X63" s="118">
        <f t="shared" si="85"/>
        <v>1</v>
      </c>
      <c r="Y63" s="114"/>
      <c r="Z63" s="12"/>
      <c r="AA63" s="12"/>
      <c r="AB63" s="100"/>
      <c r="AC63" s="118">
        <f t="shared" si="86"/>
        <v>0</v>
      </c>
      <c r="AD63" s="121">
        <v>1</v>
      </c>
      <c r="AE63" s="100"/>
      <c r="AF63" s="12"/>
      <c r="AG63" s="12"/>
      <c r="AH63" s="118">
        <f t="shared" si="87"/>
        <v>1</v>
      </c>
      <c r="AI63" s="121">
        <v>1</v>
      </c>
      <c r="AJ63" s="12"/>
      <c r="AK63" s="100"/>
      <c r="AL63" s="12"/>
      <c r="AM63" s="118">
        <f t="shared" si="88"/>
        <v>1</v>
      </c>
      <c r="AN63" s="113"/>
      <c r="AO63" s="12"/>
      <c r="AP63" s="12"/>
      <c r="AQ63" s="12"/>
      <c r="AR63" s="118">
        <f t="shared" si="89"/>
        <v>0</v>
      </c>
      <c r="AS63" s="114"/>
      <c r="AT63" s="121">
        <v>1</v>
      </c>
      <c r="AU63" s="12"/>
      <c r="AV63" s="121">
        <v>1</v>
      </c>
      <c r="AW63" s="118">
        <f t="shared" si="77"/>
        <v>2</v>
      </c>
      <c r="AX63" s="53">
        <f t="shared" si="90"/>
        <v>7</v>
      </c>
      <c r="AY63" s="53">
        <f t="shared" si="78"/>
        <v>7</v>
      </c>
      <c r="AZ63" s="80">
        <f t="shared" si="79"/>
        <v>0.19</v>
      </c>
      <c r="BA63" s="80">
        <f t="shared" si="80"/>
        <v>5.15</v>
      </c>
    </row>
    <row r="64" spans="1:53" ht="15.75" thickBot="1" x14ac:dyDescent="0.3">
      <c r="A64" s="24" t="s">
        <v>21</v>
      </c>
      <c r="B64" s="16" t="s">
        <v>55</v>
      </c>
      <c r="C64" s="83">
        <f t="shared" si="81"/>
        <v>68</v>
      </c>
      <c r="D64" s="57">
        <v>2</v>
      </c>
      <c r="E64" s="114"/>
      <c r="F64" s="12"/>
      <c r="G64" s="12"/>
      <c r="H64" s="12"/>
      <c r="I64" s="112">
        <f t="shared" si="82"/>
        <v>0</v>
      </c>
      <c r="J64" s="113"/>
      <c r="K64" s="121">
        <v>1</v>
      </c>
      <c r="L64" s="12"/>
      <c r="M64" s="100"/>
      <c r="N64" s="112">
        <f t="shared" si="83"/>
        <v>1</v>
      </c>
      <c r="O64" s="114"/>
      <c r="P64" s="12"/>
      <c r="Q64" s="12"/>
      <c r="R64" s="12"/>
      <c r="S64" s="112">
        <f t="shared" si="84"/>
        <v>0</v>
      </c>
      <c r="T64" s="113"/>
      <c r="U64" s="12"/>
      <c r="V64" s="12"/>
      <c r="W64" s="100"/>
      <c r="X64" s="112">
        <f t="shared" si="85"/>
        <v>0</v>
      </c>
      <c r="Y64" s="114"/>
      <c r="Z64" s="121">
        <v>1</v>
      </c>
      <c r="AA64" s="12"/>
      <c r="AB64" s="12"/>
      <c r="AC64" s="112">
        <f t="shared" si="86"/>
        <v>1</v>
      </c>
      <c r="AD64" s="113"/>
      <c r="AE64" s="12"/>
      <c r="AF64" s="12"/>
      <c r="AG64" s="12"/>
      <c r="AH64" s="112">
        <f t="shared" si="87"/>
        <v>0</v>
      </c>
      <c r="AI64" s="114"/>
      <c r="AJ64" s="100"/>
      <c r="AK64" s="12"/>
      <c r="AL64" s="12"/>
      <c r="AM64" s="112">
        <f t="shared" si="88"/>
        <v>0</v>
      </c>
      <c r="AN64" s="113"/>
      <c r="AO64" s="12"/>
      <c r="AP64" s="12"/>
      <c r="AQ64" s="12"/>
      <c r="AR64" s="112">
        <f t="shared" si="89"/>
        <v>0</v>
      </c>
      <c r="AS64" s="121">
        <v>1</v>
      </c>
      <c r="AT64" s="12"/>
      <c r="AU64" s="100"/>
      <c r="AV64" s="12"/>
      <c r="AW64" s="112">
        <f t="shared" si="77"/>
        <v>1</v>
      </c>
      <c r="AX64" s="53">
        <f t="shared" si="90"/>
        <v>3</v>
      </c>
      <c r="AY64" s="53">
        <f t="shared" si="78"/>
        <v>3</v>
      </c>
      <c r="AZ64" s="80">
        <f t="shared" si="79"/>
        <v>0.08</v>
      </c>
      <c r="BA64" s="80">
        <f t="shared" si="80"/>
        <v>4.41</v>
      </c>
    </row>
    <row r="65" spans="1:53" ht="15.75" thickBot="1" x14ac:dyDescent="0.3">
      <c r="A65" s="24" t="s">
        <v>35</v>
      </c>
      <c r="B65" s="16" t="s">
        <v>55</v>
      </c>
      <c r="C65" s="83">
        <f t="shared" si="81"/>
        <v>34</v>
      </c>
      <c r="D65" s="57">
        <v>1</v>
      </c>
      <c r="E65" s="114"/>
      <c r="F65" s="12"/>
      <c r="G65" s="12"/>
      <c r="H65" s="12"/>
      <c r="I65" s="112">
        <f t="shared" si="82"/>
        <v>0</v>
      </c>
      <c r="J65" s="113"/>
      <c r="K65" s="100"/>
      <c r="L65" s="12"/>
      <c r="M65" s="12"/>
      <c r="N65" s="112">
        <f t="shared" si="83"/>
        <v>0</v>
      </c>
      <c r="O65" s="114"/>
      <c r="P65" s="12"/>
      <c r="Q65" s="12"/>
      <c r="R65" s="12"/>
      <c r="S65" s="112">
        <f t="shared" si="84"/>
        <v>0</v>
      </c>
      <c r="T65" s="113"/>
      <c r="U65" s="12"/>
      <c r="V65" s="12"/>
      <c r="W65" s="12"/>
      <c r="X65" s="112">
        <f t="shared" si="85"/>
        <v>0</v>
      </c>
      <c r="Y65" s="114"/>
      <c r="Z65" s="12"/>
      <c r="AA65" s="12"/>
      <c r="AB65" s="12"/>
      <c r="AC65" s="112">
        <f t="shared" si="86"/>
        <v>0</v>
      </c>
      <c r="AD65" s="113"/>
      <c r="AE65" s="12"/>
      <c r="AF65" s="12"/>
      <c r="AG65" s="100"/>
      <c r="AH65" s="112">
        <f t="shared" si="87"/>
        <v>0</v>
      </c>
      <c r="AI65" s="114"/>
      <c r="AJ65" s="12"/>
      <c r="AK65" s="12"/>
      <c r="AL65" s="12"/>
      <c r="AM65" s="112">
        <f t="shared" si="88"/>
        <v>0</v>
      </c>
      <c r="AN65" s="113"/>
      <c r="AO65" s="121">
        <v>1</v>
      </c>
      <c r="AP65" s="100"/>
      <c r="AQ65" s="12"/>
      <c r="AR65" s="112">
        <f t="shared" si="89"/>
        <v>1</v>
      </c>
      <c r="AS65" s="114"/>
      <c r="AT65" s="12"/>
      <c r="AU65" s="12"/>
      <c r="AV65" s="12"/>
      <c r="AW65" s="112">
        <f t="shared" si="77"/>
        <v>0</v>
      </c>
      <c r="AX65" s="53">
        <f t="shared" si="90"/>
        <v>1</v>
      </c>
      <c r="AY65" s="53">
        <f t="shared" si="78"/>
        <v>1</v>
      </c>
      <c r="AZ65" s="80">
        <f t="shared" si="79"/>
        <v>0.03</v>
      </c>
      <c r="BA65" s="80">
        <f t="shared" si="80"/>
        <v>2.94</v>
      </c>
    </row>
    <row r="66" spans="1:53" ht="15.75" thickBot="1" x14ac:dyDescent="0.3">
      <c r="A66" s="24" t="s">
        <v>22</v>
      </c>
      <c r="B66" s="16" t="s">
        <v>55</v>
      </c>
      <c r="C66" s="83">
        <f t="shared" si="81"/>
        <v>34</v>
      </c>
      <c r="D66" s="57">
        <v>1</v>
      </c>
      <c r="E66" s="114"/>
      <c r="F66" s="12"/>
      <c r="G66" s="100"/>
      <c r="H66" s="12"/>
      <c r="I66" s="112">
        <f t="shared" si="82"/>
        <v>0</v>
      </c>
      <c r="J66" s="113"/>
      <c r="K66" s="12"/>
      <c r="L66" s="12"/>
      <c r="M66" s="12"/>
      <c r="N66" s="112">
        <f t="shared" si="83"/>
        <v>0</v>
      </c>
      <c r="O66" s="114"/>
      <c r="P66" s="12"/>
      <c r="Q66" s="12"/>
      <c r="R66" s="12"/>
      <c r="S66" s="112">
        <f t="shared" si="84"/>
        <v>0</v>
      </c>
      <c r="T66" s="113"/>
      <c r="U66" s="12"/>
      <c r="V66" s="12"/>
      <c r="W66" s="12"/>
      <c r="X66" s="112">
        <f t="shared" si="85"/>
        <v>0</v>
      </c>
      <c r="Y66" s="114"/>
      <c r="Z66" s="12"/>
      <c r="AA66" s="12"/>
      <c r="AB66" s="12"/>
      <c r="AC66" s="112">
        <f t="shared" si="86"/>
        <v>0</v>
      </c>
      <c r="AD66" s="113"/>
      <c r="AE66" s="12"/>
      <c r="AF66" s="12"/>
      <c r="AG66" s="12"/>
      <c r="AH66" s="112">
        <f t="shared" si="87"/>
        <v>0</v>
      </c>
      <c r="AI66" s="114"/>
      <c r="AJ66" s="12"/>
      <c r="AK66" s="12"/>
      <c r="AL66" s="12"/>
      <c r="AM66" s="112">
        <f t="shared" si="88"/>
        <v>0</v>
      </c>
      <c r="AN66" s="113"/>
      <c r="AO66" s="12"/>
      <c r="AP66" s="121">
        <v>1</v>
      </c>
      <c r="AQ66" s="12"/>
      <c r="AR66" s="112">
        <f t="shared" si="89"/>
        <v>1</v>
      </c>
      <c r="AS66" s="114"/>
      <c r="AT66" s="100"/>
      <c r="AU66" s="12"/>
      <c r="AV66" s="12"/>
      <c r="AW66" s="112">
        <f t="shared" si="77"/>
        <v>0</v>
      </c>
      <c r="AX66" s="53">
        <f t="shared" si="90"/>
        <v>1</v>
      </c>
      <c r="AY66" s="53">
        <f t="shared" si="78"/>
        <v>1</v>
      </c>
      <c r="AZ66" s="80">
        <f t="shared" si="79"/>
        <v>0.03</v>
      </c>
      <c r="BA66" s="80">
        <f t="shared" si="80"/>
        <v>2.94</v>
      </c>
    </row>
    <row r="67" spans="1:53" ht="15.75" thickBot="1" x14ac:dyDescent="0.3">
      <c r="A67" s="24" t="s">
        <v>23</v>
      </c>
      <c r="B67" s="16" t="s">
        <v>55</v>
      </c>
      <c r="C67" s="83">
        <f t="shared" si="81"/>
        <v>34</v>
      </c>
      <c r="D67" s="57">
        <v>1</v>
      </c>
      <c r="E67" s="114"/>
      <c r="F67" s="12"/>
      <c r="G67" s="12"/>
      <c r="H67" s="12"/>
      <c r="I67" s="112">
        <f t="shared" si="82"/>
        <v>0</v>
      </c>
      <c r="J67" s="113"/>
      <c r="K67" s="12"/>
      <c r="L67" s="12"/>
      <c r="M67" s="12"/>
      <c r="N67" s="112">
        <f t="shared" si="83"/>
        <v>0</v>
      </c>
      <c r="O67" s="114"/>
      <c r="P67" s="12"/>
      <c r="Q67" s="12"/>
      <c r="R67" s="122">
        <v>1</v>
      </c>
      <c r="S67" s="112">
        <f t="shared" si="84"/>
        <v>1</v>
      </c>
      <c r="T67" s="113"/>
      <c r="U67" s="12"/>
      <c r="V67" s="12"/>
      <c r="W67" s="12"/>
      <c r="X67" s="112">
        <f t="shared" si="85"/>
        <v>0</v>
      </c>
      <c r="Y67" s="114"/>
      <c r="Z67" s="12"/>
      <c r="AA67" s="12"/>
      <c r="AB67" s="12"/>
      <c r="AC67" s="112">
        <f t="shared" si="86"/>
        <v>0</v>
      </c>
      <c r="AD67" s="113"/>
      <c r="AE67" s="12"/>
      <c r="AF67" s="12"/>
      <c r="AG67" s="12"/>
      <c r="AH67" s="112">
        <f t="shared" si="87"/>
        <v>0</v>
      </c>
      <c r="AI67" s="114"/>
      <c r="AJ67" s="12"/>
      <c r="AK67" s="12"/>
      <c r="AL67" s="12"/>
      <c r="AM67" s="112">
        <f t="shared" si="88"/>
        <v>0</v>
      </c>
      <c r="AN67" s="113"/>
      <c r="AO67" s="12"/>
      <c r="AP67" s="100"/>
      <c r="AQ67" s="12"/>
      <c r="AR67" s="112">
        <f t="shared" si="89"/>
        <v>0</v>
      </c>
      <c r="AS67" s="114"/>
      <c r="AT67" s="122">
        <v>1</v>
      </c>
      <c r="AU67" s="121">
        <v>1</v>
      </c>
      <c r="AV67" s="12"/>
      <c r="AW67" s="112">
        <f t="shared" si="77"/>
        <v>2</v>
      </c>
      <c r="AX67" s="53">
        <f t="shared" si="90"/>
        <v>3</v>
      </c>
      <c r="AY67" s="53">
        <f t="shared" si="78"/>
        <v>3</v>
      </c>
      <c r="AZ67" s="80">
        <f t="shared" si="79"/>
        <v>0.08</v>
      </c>
      <c r="BA67" s="80">
        <f t="shared" si="80"/>
        <v>8.82</v>
      </c>
    </row>
    <row r="68" spans="1:53" ht="15.75" thickBot="1" x14ac:dyDescent="0.3">
      <c r="A68" s="26" t="s">
        <v>24</v>
      </c>
      <c r="B68" s="16" t="s">
        <v>55</v>
      </c>
      <c r="C68" s="84">
        <f t="shared" si="81"/>
        <v>68</v>
      </c>
      <c r="D68" s="58">
        <v>2</v>
      </c>
      <c r="E68" s="120"/>
      <c r="F68" s="64"/>
      <c r="G68" s="117"/>
      <c r="H68" s="121">
        <v>1</v>
      </c>
      <c r="I68" s="112">
        <f t="shared" si="82"/>
        <v>1</v>
      </c>
      <c r="J68" s="119"/>
      <c r="K68" s="64"/>
      <c r="L68" s="64"/>
      <c r="M68" s="64"/>
      <c r="N68" s="112">
        <f t="shared" si="83"/>
        <v>0</v>
      </c>
      <c r="O68" s="120"/>
      <c r="P68" s="64"/>
      <c r="Q68" s="64"/>
      <c r="R68" s="64"/>
      <c r="S68" s="112">
        <f t="shared" si="84"/>
        <v>0</v>
      </c>
      <c r="T68" s="119"/>
      <c r="U68" s="64"/>
      <c r="V68" s="64"/>
      <c r="W68" s="64"/>
      <c r="X68" s="112">
        <f t="shared" si="85"/>
        <v>0</v>
      </c>
      <c r="Y68" s="120"/>
      <c r="Z68" s="64"/>
      <c r="AA68" s="64"/>
      <c r="AB68" s="64"/>
      <c r="AC68" s="112">
        <f t="shared" si="86"/>
        <v>0</v>
      </c>
      <c r="AD68" s="119"/>
      <c r="AE68" s="64"/>
      <c r="AF68" s="64"/>
      <c r="AG68" s="64"/>
      <c r="AH68" s="112">
        <f t="shared" si="87"/>
        <v>0</v>
      </c>
      <c r="AI68" s="120"/>
      <c r="AJ68" s="64"/>
      <c r="AK68" s="64"/>
      <c r="AL68" s="64"/>
      <c r="AM68" s="112">
        <f t="shared" si="88"/>
        <v>0</v>
      </c>
      <c r="AN68" s="119"/>
      <c r="AO68" s="64"/>
      <c r="AP68" s="64"/>
      <c r="AQ68" s="121">
        <v>1</v>
      </c>
      <c r="AR68" s="112">
        <f t="shared" si="89"/>
        <v>1</v>
      </c>
      <c r="AS68" s="120"/>
      <c r="AT68" s="64"/>
      <c r="AU68" s="117"/>
      <c r="AV68" s="64"/>
      <c r="AW68" s="112">
        <f t="shared" si="77"/>
        <v>0</v>
      </c>
      <c r="AX68" s="54">
        <f t="shared" si="90"/>
        <v>2</v>
      </c>
      <c r="AY68" s="54">
        <f t="shared" si="78"/>
        <v>2</v>
      </c>
      <c r="AZ68" s="81">
        <f t="shared" si="79"/>
        <v>0.06</v>
      </c>
      <c r="BA68" s="81">
        <f t="shared" si="80"/>
        <v>2.94</v>
      </c>
    </row>
    <row r="69" spans="1:53" ht="15.75" thickBot="1" x14ac:dyDescent="0.3">
      <c r="A69" s="11"/>
      <c r="B69" s="11"/>
      <c r="C69" s="60"/>
      <c r="D69" s="60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38"/>
      <c r="AX69" s="51"/>
      <c r="AY69" s="51"/>
      <c r="AZ69" s="82"/>
      <c r="BA69" s="82"/>
    </row>
    <row r="70" spans="1:53" ht="15.75" thickBot="1" x14ac:dyDescent="0.3">
      <c r="A70" s="20" t="s">
        <v>17</v>
      </c>
      <c r="B70" s="16" t="s">
        <v>67</v>
      </c>
      <c r="C70" s="52">
        <f>D70*34</f>
        <v>170</v>
      </c>
      <c r="D70" s="56">
        <v>5</v>
      </c>
      <c r="E70" s="31"/>
      <c r="F70" s="108"/>
      <c r="G70" s="66"/>
      <c r="H70" s="108"/>
      <c r="I70" s="112">
        <f t="shared" ref="I70:I78" si="91">SUM(E70:H70)</f>
        <v>0</v>
      </c>
      <c r="J70" s="101"/>
      <c r="K70" s="66"/>
      <c r="L70" s="108"/>
      <c r="M70" s="66"/>
      <c r="N70" s="112">
        <f t="shared" ref="N70:N78" si="92">SUM(J70:M70)</f>
        <v>0</v>
      </c>
      <c r="O70" s="111"/>
      <c r="P70" s="66"/>
      <c r="Q70" s="108"/>
      <c r="R70" s="66"/>
      <c r="S70" s="112">
        <f t="shared" ref="S70:S78" si="93">SUM(O70:R70)</f>
        <v>0</v>
      </c>
      <c r="T70" s="111"/>
      <c r="U70" s="108"/>
      <c r="V70" s="129"/>
      <c r="W70" s="108"/>
      <c r="X70" s="112">
        <f t="shared" ref="X70:X78" si="94">SUM(T70:W70)</f>
        <v>0</v>
      </c>
      <c r="Y70" s="111"/>
      <c r="Z70" s="66"/>
      <c r="AA70" s="66"/>
      <c r="AB70" s="108"/>
      <c r="AC70" s="112">
        <f t="shared" ref="AC70:AC78" si="95">SUM(Y70:AB70)</f>
        <v>0</v>
      </c>
      <c r="AD70" s="101"/>
      <c r="AE70" s="66"/>
      <c r="AF70" s="108"/>
      <c r="AG70" s="66"/>
      <c r="AH70" s="112">
        <f t="shared" ref="AH70:AH78" si="96">SUM(AD70:AG70)</f>
        <v>0</v>
      </c>
      <c r="AI70" s="111"/>
      <c r="AJ70" s="108"/>
      <c r="AK70" s="66"/>
      <c r="AL70" s="66"/>
      <c r="AM70" s="112">
        <f t="shared" ref="AM70:AM78" si="97">SUM(AI70:AL70)</f>
        <v>0</v>
      </c>
      <c r="AO70" s="133">
        <v>1</v>
      </c>
      <c r="AP70" s="66"/>
      <c r="AQ70" s="108"/>
      <c r="AR70" s="112">
        <f>SUM(AO70:AQ70)</f>
        <v>1</v>
      </c>
      <c r="AS70" s="124"/>
      <c r="AT70" s="66"/>
      <c r="AU70" s="108"/>
      <c r="AV70" s="66"/>
      <c r="AW70" s="112">
        <f t="shared" ref="AW70:AW78" si="98">SUM(AS70:AV70)</f>
        <v>0</v>
      </c>
      <c r="AX70" s="52">
        <f>AW70+AR70+AM70+AH70+AC70+X70+S70+N70+I70</f>
        <v>1</v>
      </c>
      <c r="AY70" s="52">
        <f>COUNT(E70:H70)+COUNT(J70:M70)+COUNT(O70:R70)+COUNT(T70:W70)+COUNT(Y70:AB70)+COUNT(AD70:AG70)+COUNT(AI70:AL70)+COUNT(AO70:AQ70)+COUNT(AS70:AV70)</f>
        <v>1</v>
      </c>
      <c r="AZ70" s="79">
        <f t="shared" si="11"/>
        <v>0.03</v>
      </c>
      <c r="BA70" s="79">
        <f t="shared" ref="BA70:BA78" si="99">ROUND(AX70*100/C70,2)</f>
        <v>0.59</v>
      </c>
    </row>
    <row r="71" spans="1:53" ht="15.75" thickBot="1" x14ac:dyDescent="0.3">
      <c r="A71" s="24" t="s">
        <v>18</v>
      </c>
      <c r="B71" s="16" t="s">
        <v>67</v>
      </c>
      <c r="C71" s="83">
        <f t="shared" ref="C71:C77" si="100">D71*34</f>
        <v>102</v>
      </c>
      <c r="D71" s="57">
        <v>3</v>
      </c>
      <c r="E71" s="32"/>
      <c r="F71" s="12"/>
      <c r="G71" s="121">
        <v>1</v>
      </c>
      <c r="H71" s="12"/>
      <c r="I71" s="112">
        <f t="shared" si="91"/>
        <v>1</v>
      </c>
      <c r="J71" s="113"/>
      <c r="K71" s="12"/>
      <c r="L71" s="100"/>
      <c r="M71" s="12"/>
      <c r="N71" s="112">
        <f t="shared" si="92"/>
        <v>0</v>
      </c>
      <c r="O71" s="114"/>
      <c r="P71" s="12"/>
      <c r="Q71" s="100"/>
      <c r="R71" s="12"/>
      <c r="S71" s="112">
        <f t="shared" si="93"/>
        <v>0</v>
      </c>
      <c r="T71" s="114"/>
      <c r="U71" s="121">
        <v>1</v>
      </c>
      <c r="V71" s="100"/>
      <c r="W71" s="12"/>
      <c r="X71" s="112">
        <f t="shared" si="94"/>
        <v>1</v>
      </c>
      <c r="Y71" s="114"/>
      <c r="Z71" s="12"/>
      <c r="AA71" s="100"/>
      <c r="AB71" s="12"/>
      <c r="AC71" s="112">
        <f t="shared" si="95"/>
        <v>0</v>
      </c>
      <c r="AD71" s="113"/>
      <c r="AE71" s="121">
        <v>1</v>
      </c>
      <c r="AF71" s="100"/>
      <c r="AG71" s="12"/>
      <c r="AH71" s="112">
        <f t="shared" si="96"/>
        <v>1</v>
      </c>
      <c r="AI71" s="114"/>
      <c r="AJ71" s="12"/>
      <c r="AK71" s="12"/>
      <c r="AL71" s="12"/>
      <c r="AM71" s="112">
        <f t="shared" si="97"/>
        <v>0</v>
      </c>
      <c r="AN71" s="113"/>
      <c r="AO71" s="12"/>
      <c r="AP71" s="12"/>
      <c r="AQ71" s="121">
        <v>1</v>
      </c>
      <c r="AR71" s="112">
        <f t="shared" ref="AR70:AR78" si="101">SUM(AN71:AQ71)</f>
        <v>1</v>
      </c>
      <c r="AS71" s="114"/>
      <c r="AT71" s="12"/>
      <c r="AU71" s="12"/>
      <c r="AV71" s="100"/>
      <c r="AW71" s="112">
        <f t="shared" si="98"/>
        <v>0</v>
      </c>
      <c r="AX71" s="53">
        <f t="shared" ref="AX71:AX78" si="102">AW71+AR71+AM71+AH71+AC71+X71+S71+N71+I71</f>
        <v>4</v>
      </c>
      <c r="AY71" s="53">
        <f t="shared" si="65"/>
        <v>4</v>
      </c>
      <c r="AZ71" s="80">
        <f t="shared" si="11"/>
        <v>0.11</v>
      </c>
      <c r="BA71" s="80">
        <f t="shared" si="99"/>
        <v>3.92</v>
      </c>
    </row>
    <row r="72" spans="1:53" ht="15.75" thickBot="1" x14ac:dyDescent="0.3">
      <c r="A72" s="24" t="s">
        <v>19</v>
      </c>
      <c r="B72" s="16" t="s">
        <v>67</v>
      </c>
      <c r="C72" s="83">
        <f t="shared" si="100"/>
        <v>68</v>
      </c>
      <c r="D72" s="57">
        <v>2</v>
      </c>
      <c r="E72" s="32"/>
      <c r="F72" s="100"/>
      <c r="G72" s="12"/>
      <c r="H72" s="12"/>
      <c r="I72" s="112">
        <f t="shared" si="91"/>
        <v>0</v>
      </c>
      <c r="J72" s="121">
        <v>1</v>
      </c>
      <c r="K72" s="12"/>
      <c r="L72" s="12"/>
      <c r="M72" s="100"/>
      <c r="N72" s="112">
        <f t="shared" si="92"/>
        <v>1</v>
      </c>
      <c r="O72" s="114"/>
      <c r="P72" s="12"/>
      <c r="Q72" s="12"/>
      <c r="R72" s="121">
        <v>1</v>
      </c>
      <c r="S72" s="112">
        <f t="shared" si="93"/>
        <v>1</v>
      </c>
      <c r="T72" s="114"/>
      <c r="U72" s="12"/>
      <c r="V72" s="12"/>
      <c r="W72" s="100"/>
      <c r="X72" s="112">
        <f t="shared" si="94"/>
        <v>0</v>
      </c>
      <c r="Y72" s="121">
        <v>1</v>
      </c>
      <c r="Z72" s="12"/>
      <c r="AA72" s="12"/>
      <c r="AB72" s="12"/>
      <c r="AC72" s="112">
        <f t="shared" si="95"/>
        <v>1</v>
      </c>
      <c r="AD72" s="113"/>
      <c r="AE72" s="12"/>
      <c r="AF72" s="100"/>
      <c r="AG72" s="12"/>
      <c r="AH72" s="112">
        <f t="shared" si="96"/>
        <v>0</v>
      </c>
      <c r="AI72" s="114"/>
      <c r="AJ72" s="121">
        <v>1</v>
      </c>
      <c r="AK72" s="100"/>
      <c r="AL72" s="12"/>
      <c r="AM72" s="112">
        <f t="shared" si="97"/>
        <v>1</v>
      </c>
      <c r="AN72" s="113"/>
      <c r="AO72" s="12"/>
      <c r="AP72" s="12"/>
      <c r="AQ72" s="12"/>
      <c r="AR72" s="112">
        <f t="shared" si="101"/>
        <v>0</v>
      </c>
      <c r="AS72" s="115"/>
      <c r="AT72" s="121">
        <v>1</v>
      </c>
      <c r="AU72" s="12"/>
      <c r="AV72" s="12"/>
      <c r="AW72" s="112">
        <f t="shared" si="98"/>
        <v>1</v>
      </c>
      <c r="AX72" s="53">
        <f t="shared" si="102"/>
        <v>5</v>
      </c>
      <c r="AY72" s="53">
        <f t="shared" si="65"/>
        <v>5</v>
      </c>
      <c r="AZ72" s="80">
        <f t="shared" si="11"/>
        <v>0.14000000000000001</v>
      </c>
      <c r="BA72" s="80">
        <f t="shared" si="99"/>
        <v>7.35</v>
      </c>
    </row>
    <row r="73" spans="1:53" ht="15.75" thickBot="1" x14ac:dyDescent="0.3">
      <c r="A73" s="24" t="s">
        <v>20</v>
      </c>
      <c r="B73" s="16" t="s">
        <v>67</v>
      </c>
      <c r="C73" s="83">
        <f t="shared" si="100"/>
        <v>136</v>
      </c>
      <c r="D73" s="57">
        <v>4</v>
      </c>
      <c r="E73" s="32"/>
      <c r="F73" s="100"/>
      <c r="G73" s="12"/>
      <c r="H73" s="100"/>
      <c r="I73" s="118">
        <f t="shared" si="91"/>
        <v>0</v>
      </c>
      <c r="J73" s="113"/>
      <c r="K73" s="12"/>
      <c r="L73" s="46"/>
      <c r="M73" s="100"/>
      <c r="N73" s="118">
        <f t="shared" si="92"/>
        <v>0</v>
      </c>
      <c r="O73" s="114"/>
      <c r="P73" s="12"/>
      <c r="Q73" s="12"/>
      <c r="R73" s="100"/>
      <c r="S73" s="118">
        <f t="shared" si="93"/>
        <v>0</v>
      </c>
      <c r="T73" s="100"/>
      <c r="U73" s="46"/>
      <c r="V73" s="12"/>
      <c r="W73" s="100"/>
      <c r="X73" s="118">
        <f t="shared" si="94"/>
        <v>0</v>
      </c>
      <c r="Y73" s="114"/>
      <c r="Z73" s="12"/>
      <c r="AA73" s="12"/>
      <c r="AB73" s="12"/>
      <c r="AC73" s="118">
        <f t="shared" si="95"/>
        <v>0</v>
      </c>
      <c r="AD73" s="113"/>
      <c r="AE73" s="100"/>
      <c r="AF73" s="12"/>
      <c r="AG73" s="100"/>
      <c r="AH73" s="118">
        <f t="shared" si="96"/>
        <v>0</v>
      </c>
      <c r="AI73" s="114"/>
      <c r="AJ73" s="12"/>
      <c r="AK73" s="12"/>
      <c r="AL73" s="12"/>
      <c r="AM73" s="118">
        <f t="shared" si="97"/>
        <v>0</v>
      </c>
      <c r="AN73" s="116"/>
      <c r="AO73" s="134">
        <v>1</v>
      </c>
      <c r="AP73" s="100"/>
      <c r="AQ73" s="12"/>
      <c r="AR73" s="118">
        <f t="shared" si="101"/>
        <v>1</v>
      </c>
      <c r="AS73" s="114"/>
      <c r="AT73" s="12"/>
      <c r="AU73" s="100"/>
      <c r="AV73" s="12"/>
      <c r="AW73" s="118">
        <f t="shared" si="98"/>
        <v>0</v>
      </c>
      <c r="AX73" s="53">
        <f t="shared" si="102"/>
        <v>1</v>
      </c>
      <c r="AY73" s="53">
        <f>COUNT(E73:H73)+COUNT(J73:M73)+COUNT(O73:R73)+COUNT(T73:W73)+COUNT(Y73:AB73)+COUNT(AD73:AG73)+COUNT(AI73:AL73)+COUNT(AN73:AQ73)+COUNT(AS73:AV73)</f>
        <v>1</v>
      </c>
      <c r="AZ73" s="80">
        <f t="shared" si="11"/>
        <v>0.03</v>
      </c>
      <c r="BA73" s="80">
        <f t="shared" si="99"/>
        <v>0.74</v>
      </c>
    </row>
    <row r="74" spans="1:53" ht="15.75" thickBot="1" x14ac:dyDescent="0.3">
      <c r="A74" s="24" t="s">
        <v>21</v>
      </c>
      <c r="B74" s="16" t="s">
        <v>67</v>
      </c>
      <c r="C74" s="83">
        <f t="shared" si="100"/>
        <v>68</v>
      </c>
      <c r="D74" s="57">
        <v>2</v>
      </c>
      <c r="E74" s="32"/>
      <c r="F74" s="12"/>
      <c r="G74" s="12"/>
      <c r="H74" s="100"/>
      <c r="I74" s="112">
        <f t="shared" si="91"/>
        <v>0</v>
      </c>
      <c r="J74" s="113"/>
      <c r="K74" s="12"/>
      <c r="L74" s="12"/>
      <c r="M74" s="100"/>
      <c r="N74" s="112">
        <f t="shared" si="92"/>
        <v>0</v>
      </c>
      <c r="O74" s="114"/>
      <c r="P74" s="100"/>
      <c r="Q74" s="12"/>
      <c r="R74" s="12"/>
      <c r="S74" s="112">
        <f t="shared" si="93"/>
        <v>0</v>
      </c>
      <c r="T74" s="114"/>
      <c r="U74" s="12"/>
      <c r="V74" s="12"/>
      <c r="W74" s="100"/>
      <c r="X74" s="112">
        <f t="shared" si="94"/>
        <v>0</v>
      </c>
      <c r="Y74" s="114"/>
      <c r="Z74" s="12"/>
      <c r="AA74" s="12"/>
      <c r="AB74" s="12"/>
      <c r="AC74" s="112">
        <f t="shared" si="95"/>
        <v>0</v>
      </c>
      <c r="AD74" s="116"/>
      <c r="AE74" s="12"/>
      <c r="AF74" s="12"/>
      <c r="AG74" s="12"/>
      <c r="AH74" s="112">
        <f t="shared" si="96"/>
        <v>0</v>
      </c>
      <c r="AI74" s="114"/>
      <c r="AJ74" s="12"/>
      <c r="AK74" s="100"/>
      <c r="AL74" s="12"/>
      <c r="AM74" s="112">
        <f t="shared" si="97"/>
        <v>0</v>
      </c>
      <c r="AN74" s="113"/>
      <c r="AO74" s="134">
        <v>1</v>
      </c>
      <c r="AP74" s="100"/>
      <c r="AQ74" s="12"/>
      <c r="AR74" s="112">
        <f t="shared" si="101"/>
        <v>1</v>
      </c>
      <c r="AS74" s="114"/>
      <c r="AT74" s="12"/>
      <c r="AU74" s="12"/>
      <c r="AV74" s="100"/>
      <c r="AW74" s="112">
        <f t="shared" si="98"/>
        <v>0</v>
      </c>
      <c r="AX74" s="53">
        <f t="shared" si="102"/>
        <v>1</v>
      </c>
      <c r="AY74" s="53">
        <f t="shared" si="65"/>
        <v>1</v>
      </c>
      <c r="AZ74" s="80">
        <f t="shared" si="11"/>
        <v>0.03</v>
      </c>
      <c r="BA74" s="80">
        <f t="shared" si="99"/>
        <v>1.47</v>
      </c>
    </row>
    <row r="75" spans="1:53" ht="15.75" thickBot="1" x14ac:dyDescent="0.3">
      <c r="A75" s="24" t="s">
        <v>35</v>
      </c>
      <c r="B75" s="16" t="s">
        <v>67</v>
      </c>
      <c r="C75" s="83">
        <f>D75*34</f>
        <v>34</v>
      </c>
      <c r="D75" s="57">
        <v>1</v>
      </c>
      <c r="E75" s="32"/>
      <c r="F75" s="12"/>
      <c r="G75" s="12"/>
      <c r="H75" s="12"/>
      <c r="I75" s="112">
        <f t="shared" si="91"/>
        <v>0</v>
      </c>
      <c r="J75" s="113"/>
      <c r="K75" s="12"/>
      <c r="L75" s="12"/>
      <c r="M75" s="12"/>
      <c r="N75" s="112">
        <f t="shared" si="92"/>
        <v>0</v>
      </c>
      <c r="O75" s="114"/>
      <c r="P75" s="12"/>
      <c r="Q75" s="12"/>
      <c r="R75" s="12"/>
      <c r="S75" s="112">
        <f t="shared" si="93"/>
        <v>0</v>
      </c>
      <c r="T75" s="114"/>
      <c r="U75" s="100"/>
      <c r="V75" s="12"/>
      <c r="W75" s="12"/>
      <c r="X75" s="112">
        <f t="shared" si="94"/>
        <v>0</v>
      </c>
      <c r="Y75" s="114"/>
      <c r="Z75" s="12"/>
      <c r="AA75" s="12"/>
      <c r="AB75" s="12"/>
      <c r="AC75" s="112">
        <f t="shared" si="95"/>
        <v>0</v>
      </c>
      <c r="AD75" s="113"/>
      <c r="AE75" s="12"/>
      <c r="AF75" s="12"/>
      <c r="AG75" s="12"/>
      <c r="AH75" s="112">
        <f t="shared" si="96"/>
        <v>0</v>
      </c>
      <c r="AI75" s="114"/>
      <c r="AJ75" s="100"/>
      <c r="AK75" s="12"/>
      <c r="AL75" s="12"/>
      <c r="AM75" s="112">
        <f t="shared" si="97"/>
        <v>0</v>
      </c>
      <c r="AN75" s="116"/>
      <c r="AO75" s="12"/>
      <c r="AP75" s="121">
        <v>1</v>
      </c>
      <c r="AQ75" s="12"/>
      <c r="AR75" s="112">
        <f t="shared" si="101"/>
        <v>1</v>
      </c>
      <c r="AS75" s="114"/>
      <c r="AT75" s="12"/>
      <c r="AU75" s="12"/>
      <c r="AV75" s="12"/>
      <c r="AW75" s="112">
        <f t="shared" si="98"/>
        <v>0</v>
      </c>
      <c r="AX75" s="53">
        <f t="shared" si="102"/>
        <v>1</v>
      </c>
      <c r="AY75" s="53">
        <f t="shared" si="65"/>
        <v>1</v>
      </c>
      <c r="AZ75" s="80">
        <f t="shared" si="11"/>
        <v>0.03</v>
      </c>
      <c r="BA75" s="80">
        <f t="shared" si="99"/>
        <v>2.94</v>
      </c>
    </row>
    <row r="76" spans="1:53" ht="15.75" thickBot="1" x14ac:dyDescent="0.3">
      <c r="A76" s="24" t="s">
        <v>22</v>
      </c>
      <c r="B76" s="16" t="s">
        <v>67</v>
      </c>
      <c r="C76" s="83">
        <f t="shared" si="100"/>
        <v>34</v>
      </c>
      <c r="D76" s="57">
        <v>1</v>
      </c>
      <c r="E76" s="32"/>
      <c r="F76" s="12"/>
      <c r="G76" s="12"/>
      <c r="H76" s="12"/>
      <c r="I76" s="112">
        <f t="shared" si="91"/>
        <v>0</v>
      </c>
      <c r="J76" s="113"/>
      <c r="K76" s="12"/>
      <c r="L76" s="12"/>
      <c r="M76" s="12"/>
      <c r="N76" s="112">
        <f t="shared" si="92"/>
        <v>0</v>
      </c>
      <c r="O76" s="114"/>
      <c r="P76" s="12"/>
      <c r="Q76" s="12"/>
      <c r="R76" s="12"/>
      <c r="S76" s="112">
        <f t="shared" si="93"/>
        <v>0</v>
      </c>
      <c r="T76" s="114"/>
      <c r="U76" s="12"/>
      <c r="V76" s="121">
        <v>1</v>
      </c>
      <c r="W76" s="12"/>
      <c r="X76" s="112">
        <f t="shared" si="94"/>
        <v>1</v>
      </c>
      <c r="Y76" s="114"/>
      <c r="Z76" s="12"/>
      <c r="AA76" s="12"/>
      <c r="AB76" s="12"/>
      <c r="AC76" s="112">
        <f t="shared" si="95"/>
        <v>0</v>
      </c>
      <c r="AD76" s="113"/>
      <c r="AE76" s="12"/>
      <c r="AF76" s="12"/>
      <c r="AG76" s="12"/>
      <c r="AH76" s="112">
        <f t="shared" si="96"/>
        <v>0</v>
      </c>
      <c r="AI76" s="114"/>
      <c r="AJ76" s="12"/>
      <c r="AK76" s="12"/>
      <c r="AL76" s="12"/>
      <c r="AM76" s="112">
        <f t="shared" si="97"/>
        <v>0</v>
      </c>
      <c r="AN76" s="113"/>
      <c r="AO76" s="12"/>
      <c r="AP76" s="12"/>
      <c r="AQ76" s="100"/>
      <c r="AR76" s="112">
        <f t="shared" si="101"/>
        <v>0</v>
      </c>
      <c r="AS76" s="121">
        <v>1</v>
      </c>
      <c r="AT76" s="12"/>
      <c r="AU76" s="12"/>
      <c r="AV76" s="12"/>
      <c r="AW76" s="112">
        <f t="shared" si="98"/>
        <v>1</v>
      </c>
      <c r="AX76" s="53">
        <f t="shared" si="102"/>
        <v>2</v>
      </c>
      <c r="AY76" s="53">
        <f t="shared" si="65"/>
        <v>2</v>
      </c>
      <c r="AZ76" s="80">
        <f t="shared" si="11"/>
        <v>0.06</v>
      </c>
      <c r="BA76" s="80">
        <f t="shared" si="99"/>
        <v>5.88</v>
      </c>
    </row>
    <row r="77" spans="1:53" ht="15.75" thickBot="1" x14ac:dyDescent="0.3">
      <c r="A77" s="24" t="s">
        <v>23</v>
      </c>
      <c r="B77" s="16" t="s">
        <v>67</v>
      </c>
      <c r="C77" s="83">
        <f t="shared" si="100"/>
        <v>34</v>
      </c>
      <c r="D77" s="57">
        <v>1</v>
      </c>
      <c r="E77" s="32"/>
      <c r="F77" s="12"/>
      <c r="G77" s="12"/>
      <c r="H77" s="12"/>
      <c r="I77" s="112">
        <f t="shared" si="91"/>
        <v>0</v>
      </c>
      <c r="J77" s="113"/>
      <c r="K77" s="12"/>
      <c r="L77" s="12"/>
      <c r="M77" s="12"/>
      <c r="N77" s="112">
        <f t="shared" si="92"/>
        <v>0</v>
      </c>
      <c r="O77" s="114"/>
      <c r="P77" s="12"/>
      <c r="Q77" s="12"/>
      <c r="R77" s="122">
        <v>1</v>
      </c>
      <c r="S77" s="112">
        <f t="shared" si="93"/>
        <v>1</v>
      </c>
      <c r="T77" s="113"/>
      <c r="U77" s="12"/>
      <c r="V77" s="12"/>
      <c r="W77" s="12"/>
      <c r="X77" s="112">
        <f t="shared" si="94"/>
        <v>0</v>
      </c>
      <c r="Y77" s="114"/>
      <c r="Z77" s="12"/>
      <c r="AA77" s="12"/>
      <c r="AB77" s="12"/>
      <c r="AC77" s="112">
        <f t="shared" si="95"/>
        <v>0</v>
      </c>
      <c r="AD77" s="113"/>
      <c r="AE77" s="12"/>
      <c r="AF77" s="12"/>
      <c r="AG77" s="12"/>
      <c r="AH77" s="112">
        <f t="shared" si="96"/>
        <v>0</v>
      </c>
      <c r="AI77" s="114"/>
      <c r="AJ77" s="12"/>
      <c r="AK77" s="12"/>
      <c r="AL77" s="12"/>
      <c r="AM77" s="112">
        <f t="shared" si="97"/>
        <v>0</v>
      </c>
      <c r="AN77" s="113"/>
      <c r="AO77" s="12"/>
      <c r="AP77" s="100"/>
      <c r="AQ77" s="12"/>
      <c r="AR77" s="112">
        <f t="shared" si="101"/>
        <v>0</v>
      </c>
      <c r="AS77" s="114"/>
      <c r="AT77" s="122">
        <v>1</v>
      </c>
      <c r="AU77" s="12"/>
      <c r="AV77" s="12"/>
      <c r="AW77" s="112">
        <f t="shared" si="98"/>
        <v>1</v>
      </c>
      <c r="AX77" s="53">
        <f t="shared" si="102"/>
        <v>2</v>
      </c>
      <c r="AY77" s="53">
        <f t="shared" si="65"/>
        <v>2</v>
      </c>
      <c r="AZ77" s="80">
        <f t="shared" si="11"/>
        <v>0.06</v>
      </c>
      <c r="BA77" s="80">
        <f t="shared" si="99"/>
        <v>5.88</v>
      </c>
    </row>
    <row r="78" spans="1:53" ht="15.75" thickBot="1" x14ac:dyDescent="0.3">
      <c r="A78" s="24" t="s">
        <v>24</v>
      </c>
      <c r="B78" s="16" t="s">
        <v>67</v>
      </c>
      <c r="C78" s="83">
        <v>68</v>
      </c>
      <c r="D78" s="57">
        <v>2</v>
      </c>
      <c r="E78" s="32"/>
      <c r="F78" s="122">
        <v>1</v>
      </c>
      <c r="G78" s="64"/>
      <c r="H78" s="64"/>
      <c r="I78" s="28">
        <f t="shared" ref="I78" si="103">SUM(E78:H78)</f>
        <v>1</v>
      </c>
      <c r="J78" s="119"/>
      <c r="K78" s="117"/>
      <c r="L78" s="64"/>
      <c r="M78" s="64"/>
      <c r="N78" s="28">
        <f t="shared" ref="N78" si="104">SUM(J78:M78)</f>
        <v>0</v>
      </c>
      <c r="O78" s="33"/>
      <c r="P78" s="64"/>
      <c r="Q78" s="64"/>
      <c r="R78" s="64"/>
      <c r="S78" s="28">
        <f t="shared" ref="S78" si="105">SUM(O78:R78)</f>
        <v>0</v>
      </c>
      <c r="T78" s="119"/>
      <c r="U78" s="64"/>
      <c r="V78" s="64"/>
      <c r="W78" s="122">
        <v>1</v>
      </c>
      <c r="X78" s="28">
        <f t="shared" ref="X78" si="106">SUM(T78:W78)</f>
        <v>1</v>
      </c>
      <c r="Y78" s="33"/>
      <c r="Z78" s="64"/>
      <c r="AA78" s="64"/>
      <c r="AB78" s="64"/>
      <c r="AC78" s="28">
        <f t="shared" ref="AC78" si="107">SUM(Y78:AB78)</f>
        <v>0</v>
      </c>
      <c r="AD78" s="119"/>
      <c r="AE78" s="64"/>
      <c r="AF78" s="64"/>
      <c r="AG78" s="64"/>
      <c r="AH78" s="28">
        <f t="shared" ref="AH78" si="108">SUM(AD78:AG78)</f>
        <v>0</v>
      </c>
      <c r="AI78" s="120"/>
      <c r="AJ78" s="122">
        <v>1</v>
      </c>
      <c r="AK78" s="64"/>
      <c r="AL78" s="64"/>
      <c r="AM78" s="28">
        <f t="shared" ref="AM78" si="109">SUM(AI78:AL78)</f>
        <v>1</v>
      </c>
      <c r="AN78" s="119"/>
      <c r="AO78" s="64"/>
      <c r="AP78" s="64"/>
      <c r="AQ78" s="64"/>
      <c r="AR78" s="28">
        <f t="shared" ref="AR78" si="110">SUM(AN78:AQ78)</f>
        <v>0</v>
      </c>
      <c r="AS78" s="33"/>
      <c r="AT78" s="64"/>
      <c r="AU78" s="122">
        <v>1</v>
      </c>
      <c r="AV78" s="12"/>
      <c r="AW78" s="112">
        <f t="shared" si="98"/>
        <v>1</v>
      </c>
      <c r="AX78" s="53">
        <f t="shared" si="102"/>
        <v>4</v>
      </c>
      <c r="AY78" s="53">
        <f t="shared" si="65"/>
        <v>4</v>
      </c>
      <c r="AZ78" s="80">
        <f t="shared" si="11"/>
        <v>0.11</v>
      </c>
      <c r="BA78" s="80">
        <f t="shared" si="99"/>
        <v>5.88</v>
      </c>
    </row>
    <row r="79" spans="1:53" ht="15.75" thickBot="1" x14ac:dyDescent="0.3">
      <c r="A79" s="109"/>
      <c r="B79" s="89"/>
      <c r="C79" s="90"/>
      <c r="D79" s="91"/>
      <c r="E79" s="92"/>
      <c r="F79" s="19"/>
      <c r="G79" s="19"/>
      <c r="H79" s="19"/>
      <c r="I79" s="93"/>
      <c r="J79" s="87"/>
      <c r="K79" s="19"/>
      <c r="L79" s="19"/>
      <c r="M79" s="19"/>
      <c r="N79" s="93"/>
      <c r="O79" s="92"/>
      <c r="P79" s="19"/>
      <c r="Q79" s="19"/>
      <c r="R79" s="19"/>
      <c r="S79" s="93"/>
      <c r="T79" s="92"/>
      <c r="U79" s="19"/>
      <c r="V79" s="107"/>
      <c r="W79" s="19"/>
      <c r="X79" s="93"/>
      <c r="Y79" s="92"/>
      <c r="Z79" s="19"/>
      <c r="AA79" s="19"/>
      <c r="AB79" s="19"/>
      <c r="AC79" s="93"/>
      <c r="AD79" s="87"/>
      <c r="AE79" s="19"/>
      <c r="AF79" s="19"/>
      <c r="AG79" s="19"/>
      <c r="AH79" s="93"/>
      <c r="AI79" s="92"/>
      <c r="AJ79" s="19"/>
      <c r="AK79" s="19"/>
      <c r="AL79" s="19"/>
      <c r="AM79" s="93"/>
      <c r="AN79" s="87"/>
      <c r="AO79" s="19"/>
      <c r="AP79" s="19"/>
      <c r="AQ79" s="19"/>
      <c r="AR79" s="93"/>
      <c r="AS79" s="92"/>
      <c r="AT79" s="106"/>
      <c r="AU79" s="19"/>
      <c r="AV79" s="19"/>
      <c r="AW79" s="42"/>
      <c r="AX79" s="90"/>
      <c r="AY79" s="90"/>
      <c r="AZ79" s="94"/>
      <c r="BA79" s="94"/>
    </row>
    <row r="80" spans="1:53" ht="15.75" thickBot="1" x14ac:dyDescent="0.3">
      <c r="A80" s="16" t="s">
        <v>17</v>
      </c>
      <c r="B80" s="16" t="s">
        <v>64</v>
      </c>
      <c r="C80" s="52">
        <f>D80*34</f>
        <v>204</v>
      </c>
      <c r="D80" s="56">
        <v>6</v>
      </c>
      <c r="E80" s="111"/>
      <c r="F80" s="122">
        <v>1</v>
      </c>
      <c r="G80" s="66"/>
      <c r="H80" s="22"/>
      <c r="I80" s="112">
        <f t="shared" ref="I80:I90" si="111">SUM(E80:H80)</f>
        <v>1</v>
      </c>
      <c r="J80" s="21"/>
      <c r="K80" s="66"/>
      <c r="L80" s="66"/>
      <c r="M80" s="125"/>
      <c r="N80" s="112">
        <f t="shared" ref="N80:N90" si="112">SUM(J80:M80)</f>
        <v>0</v>
      </c>
      <c r="O80" s="31"/>
      <c r="P80" s="122">
        <v>1</v>
      </c>
      <c r="Q80" s="108"/>
      <c r="R80" s="22"/>
      <c r="S80" s="112">
        <f t="shared" ref="S80:S90" si="113">SUM(O80:R80)</f>
        <v>1</v>
      </c>
      <c r="T80" s="122">
        <v>1</v>
      </c>
      <c r="U80" s="66"/>
      <c r="V80" s="108"/>
      <c r="W80" s="122">
        <v>1</v>
      </c>
      <c r="X80" s="112">
        <f t="shared" ref="X80:X90" si="114">SUM(T80:W80)</f>
        <v>2</v>
      </c>
      <c r="Y80" s="111"/>
      <c r="Z80" s="66"/>
      <c r="AA80" s="122">
        <v>1</v>
      </c>
      <c r="AB80" s="108"/>
      <c r="AC80" s="112">
        <f t="shared" ref="AC80:AC90" si="115">SUM(Y80:AB80)</f>
        <v>1</v>
      </c>
      <c r="AD80" s="122">
        <v>1</v>
      </c>
      <c r="AE80" s="66"/>
      <c r="AF80" s="66"/>
      <c r="AG80" s="66"/>
      <c r="AH80" s="112">
        <f t="shared" ref="AH80:AH90" si="116">SUM(AD80:AG80)</f>
        <v>1</v>
      </c>
      <c r="AI80" s="124"/>
      <c r="AJ80" s="122">
        <v>1</v>
      </c>
      <c r="AK80" s="66"/>
      <c r="AL80" s="66"/>
      <c r="AM80" s="112">
        <f t="shared" ref="AM80:AM90" si="117">SUM(AI80:AL80)</f>
        <v>1</v>
      </c>
      <c r="AN80" s="122">
        <v>1</v>
      </c>
      <c r="AO80" s="108"/>
      <c r="AP80" s="134">
        <v>1</v>
      </c>
      <c r="AR80" s="112">
        <f>SUM(AN80:AP80)</f>
        <v>2</v>
      </c>
      <c r="AS80" s="31"/>
      <c r="AT80" s="122">
        <v>1</v>
      </c>
      <c r="AU80" s="66"/>
      <c r="AV80" s="122">
        <v>1</v>
      </c>
      <c r="AW80" s="112">
        <f t="shared" ref="AW80:AW90" si="118">SUM(AS80:AV80)</f>
        <v>2</v>
      </c>
      <c r="AX80" s="52">
        <f>AW80+AR80+AM80+AH80+AC80+X80+S80+N80+I80</f>
        <v>11</v>
      </c>
      <c r="AY80" s="52">
        <f>COUNT(E80:H80)+COUNT(J80:M80)+COUNT(O80:R80)+COUNT(T80:W80)+COUNT(Y80:AB80)+COUNT(AD80:AG80)+COUNT(AI80:AL80)+COUNT(AN80:AP80)+COUNT(AS80:AV80)</f>
        <v>11</v>
      </c>
      <c r="AZ80" s="79">
        <f t="shared" ref="AZ80:AZ89" si="119">ROUND(AY80/36,2)</f>
        <v>0.31</v>
      </c>
      <c r="BA80" s="79">
        <f t="shared" ref="BA80:BA89" si="120">ROUND(AX80*100/C80,2)</f>
        <v>5.39</v>
      </c>
    </row>
    <row r="81" spans="1:53" ht="15.75" thickBot="1" x14ac:dyDescent="0.3">
      <c r="A81" s="34" t="s">
        <v>26</v>
      </c>
      <c r="B81" s="16" t="s">
        <v>64</v>
      </c>
      <c r="C81" s="83">
        <f>D81*34</f>
        <v>102</v>
      </c>
      <c r="D81" s="57">
        <v>3</v>
      </c>
      <c r="E81" s="114"/>
      <c r="F81" s="12"/>
      <c r="G81" s="122">
        <v>1</v>
      </c>
      <c r="H81" s="2"/>
      <c r="I81" s="112">
        <f t="shared" si="111"/>
        <v>1</v>
      </c>
      <c r="J81" s="15"/>
      <c r="K81" s="12"/>
      <c r="L81" s="12"/>
      <c r="M81" s="12"/>
      <c r="N81" s="112">
        <f t="shared" si="112"/>
        <v>0</v>
      </c>
      <c r="O81" s="115"/>
      <c r="P81" s="12"/>
      <c r="Q81" s="12"/>
      <c r="R81" s="2"/>
      <c r="S81" s="112">
        <f t="shared" si="113"/>
        <v>0</v>
      </c>
      <c r="T81" s="113"/>
      <c r="U81" s="100"/>
      <c r="V81" s="122">
        <v>1</v>
      </c>
      <c r="W81" s="12"/>
      <c r="X81" s="112">
        <f t="shared" si="114"/>
        <v>1</v>
      </c>
      <c r="Y81" s="114"/>
      <c r="Z81" s="100"/>
      <c r="AA81" s="12"/>
      <c r="AB81" s="12"/>
      <c r="AC81" s="112">
        <f t="shared" si="115"/>
        <v>0</v>
      </c>
      <c r="AD81" s="116"/>
      <c r="AE81" s="12"/>
      <c r="AF81" s="100"/>
      <c r="AG81" s="12"/>
      <c r="AH81" s="112">
        <f t="shared" si="116"/>
        <v>0</v>
      </c>
      <c r="AI81" s="114"/>
      <c r="AJ81" s="12"/>
      <c r="AK81" s="12"/>
      <c r="AL81" s="12"/>
      <c r="AM81" s="112">
        <f t="shared" si="117"/>
        <v>0</v>
      </c>
      <c r="AN81" s="113"/>
      <c r="AO81" s="12"/>
      <c r="AP81" s="100"/>
      <c r="AQ81" s="12"/>
      <c r="AR81" s="112">
        <f t="shared" ref="AR80:AR102" si="121">SUM(AN81:AQ81)</f>
        <v>0</v>
      </c>
      <c r="AS81" s="32"/>
      <c r="AT81" s="12"/>
      <c r="AU81" s="122">
        <v>1</v>
      </c>
      <c r="AV81" s="12"/>
      <c r="AW81" s="112">
        <f t="shared" si="118"/>
        <v>1</v>
      </c>
      <c r="AX81" s="53">
        <f t="shared" ref="AX81:AX89" si="122">AW81+AR81+AM81+AH81+AC81+X81+S81+N81+I81</f>
        <v>3</v>
      </c>
      <c r="AY81" s="53">
        <f t="shared" ref="AY80:AY89" si="123">COUNT(E81:H81)+COUNT(J81:M81)+COUNT(O81:R81)+COUNT(T81:W81)+COUNT(Y81:AB81)+COUNT(AD81:AG81)+COUNT(AI81:AL81)+COUNT(AN81:AQ81)+COUNT(AS81:AV81)</f>
        <v>3</v>
      </c>
      <c r="AZ81" s="80">
        <f t="shared" si="119"/>
        <v>0.08</v>
      </c>
      <c r="BA81" s="80">
        <f t="shared" si="120"/>
        <v>2.94</v>
      </c>
    </row>
    <row r="82" spans="1:53" ht="15.75" thickBot="1" x14ac:dyDescent="0.3">
      <c r="A82" s="34" t="s">
        <v>19</v>
      </c>
      <c r="B82" s="16" t="s">
        <v>64</v>
      </c>
      <c r="C82" s="83">
        <f t="shared" ref="C82:C89" si="124">D82*34</f>
        <v>102</v>
      </c>
      <c r="D82" s="57">
        <v>3</v>
      </c>
      <c r="E82" s="114"/>
      <c r="F82" s="122">
        <v>1</v>
      </c>
      <c r="G82" s="100"/>
      <c r="H82" s="2"/>
      <c r="I82" s="112">
        <f t="shared" si="111"/>
        <v>1</v>
      </c>
      <c r="J82" s="15"/>
      <c r="K82" s="122">
        <v>1</v>
      </c>
      <c r="L82" s="128"/>
      <c r="M82" s="126"/>
      <c r="N82" s="112">
        <f t="shared" si="112"/>
        <v>1</v>
      </c>
      <c r="O82" s="114"/>
      <c r="P82" s="12"/>
      <c r="Q82" s="126"/>
      <c r="R82" s="122">
        <v>1</v>
      </c>
      <c r="S82" s="112">
        <f t="shared" si="113"/>
        <v>1</v>
      </c>
      <c r="T82" s="113"/>
      <c r="U82" s="122">
        <v>1</v>
      </c>
      <c r="V82" s="126"/>
      <c r="W82" s="12"/>
      <c r="X82" s="112">
        <f t="shared" si="114"/>
        <v>1</v>
      </c>
      <c r="Y82" s="122">
        <v>1</v>
      </c>
      <c r="Z82" s="12"/>
      <c r="AA82" s="12"/>
      <c r="AB82" s="122">
        <v>1</v>
      </c>
      <c r="AC82" s="112">
        <f t="shared" si="115"/>
        <v>2</v>
      </c>
      <c r="AD82" s="113"/>
      <c r="AE82" s="12"/>
      <c r="AF82" s="12"/>
      <c r="AG82" s="12"/>
      <c r="AH82" s="112">
        <f t="shared" si="116"/>
        <v>0</v>
      </c>
      <c r="AI82" s="122">
        <v>1</v>
      </c>
      <c r="AJ82" s="126"/>
      <c r="AK82" s="12"/>
      <c r="AL82" s="12"/>
      <c r="AM82" s="112">
        <f t="shared" si="117"/>
        <v>1</v>
      </c>
      <c r="AN82" s="122">
        <v>1</v>
      </c>
      <c r="AO82" s="12"/>
      <c r="AP82" s="100"/>
      <c r="AQ82" s="12"/>
      <c r="AR82" s="112">
        <f t="shared" ref="AR82" si="125">SUM(AN82:AQ82)</f>
        <v>1</v>
      </c>
      <c r="AS82" s="32"/>
      <c r="AT82" s="122">
        <v>1</v>
      </c>
      <c r="AU82" s="12"/>
      <c r="AV82" s="126"/>
      <c r="AW82" s="112">
        <f t="shared" si="118"/>
        <v>1</v>
      </c>
      <c r="AX82" s="53">
        <f t="shared" si="122"/>
        <v>9</v>
      </c>
      <c r="AY82" s="53">
        <f t="shared" si="123"/>
        <v>9</v>
      </c>
      <c r="AZ82" s="80">
        <f t="shared" si="119"/>
        <v>0.25</v>
      </c>
      <c r="BA82" s="80">
        <f t="shared" si="120"/>
        <v>8.82</v>
      </c>
    </row>
    <row r="83" spans="1:53" ht="15.75" thickBot="1" x14ac:dyDescent="0.3">
      <c r="A83" s="34" t="s">
        <v>20</v>
      </c>
      <c r="B83" s="16" t="s">
        <v>64</v>
      </c>
      <c r="C83" s="83">
        <f t="shared" si="124"/>
        <v>170</v>
      </c>
      <c r="D83" s="57">
        <v>5</v>
      </c>
      <c r="E83" s="114"/>
      <c r="F83" s="100"/>
      <c r="G83" s="12"/>
      <c r="H83" s="2"/>
      <c r="I83" s="118">
        <f t="shared" si="111"/>
        <v>0</v>
      </c>
      <c r="J83" s="15"/>
      <c r="K83" s="66"/>
      <c r="L83" s="12"/>
      <c r="M83" s="12"/>
      <c r="N83" s="118">
        <f t="shared" si="112"/>
        <v>0</v>
      </c>
      <c r="O83" s="114"/>
      <c r="P83" s="12"/>
      <c r="Q83" s="100"/>
      <c r="R83" s="2"/>
      <c r="S83" s="118">
        <f t="shared" si="113"/>
        <v>0</v>
      </c>
      <c r="T83" s="132"/>
      <c r="U83" s="128"/>
      <c r="V83" s="128"/>
      <c r="W83" s="126"/>
      <c r="X83" s="118">
        <f t="shared" si="114"/>
        <v>0</v>
      </c>
      <c r="Y83" s="114"/>
      <c r="Z83" s="12"/>
      <c r="AA83" s="12"/>
      <c r="AB83" s="126"/>
      <c r="AC83" s="118">
        <f t="shared" si="115"/>
        <v>0</v>
      </c>
      <c r="AD83" s="113"/>
      <c r="AE83" s="126"/>
      <c r="AF83" s="12"/>
      <c r="AG83" s="126"/>
      <c r="AH83" s="118">
        <f t="shared" si="116"/>
        <v>0</v>
      </c>
      <c r="AI83" s="114"/>
      <c r="AJ83" s="100"/>
      <c r="AK83" s="12"/>
      <c r="AL83" s="12"/>
      <c r="AM83" s="118">
        <f t="shared" si="117"/>
        <v>0</v>
      </c>
      <c r="AN83" s="116"/>
      <c r="AO83" s="12"/>
      <c r="AP83" s="134">
        <v>1</v>
      </c>
      <c r="AR83" s="118">
        <f>SUM(AN83:AP83)</f>
        <v>1</v>
      </c>
      <c r="AS83" s="32"/>
      <c r="AT83" s="12"/>
      <c r="AU83" s="126"/>
      <c r="AV83" s="100"/>
      <c r="AW83" s="118">
        <f t="shared" si="118"/>
        <v>0</v>
      </c>
      <c r="AX83" s="53">
        <f t="shared" si="122"/>
        <v>1</v>
      </c>
      <c r="AY83" s="53">
        <f>COUNT(E83:H83)+COUNT(J83:M83)+COUNT(O83:R83)+COUNT(T83:W83)+COUNT(Y83:AB83)+COUNT(AD83:AG83)+COUNT(AI83:AL83)+COUNT(AN83:AP83)+COUNT(AS83:AV83)</f>
        <v>1</v>
      </c>
      <c r="AZ83" s="80">
        <f t="shared" si="119"/>
        <v>0.03</v>
      </c>
      <c r="BA83" s="80">
        <f t="shared" si="120"/>
        <v>0.59</v>
      </c>
    </row>
    <row r="84" spans="1:53" ht="15.75" thickBot="1" x14ac:dyDescent="0.3">
      <c r="A84" s="96" t="s">
        <v>65</v>
      </c>
      <c r="B84" s="16" t="s">
        <v>64</v>
      </c>
      <c r="C84" s="83">
        <f t="shared" si="124"/>
        <v>68</v>
      </c>
      <c r="D84" s="57">
        <v>2</v>
      </c>
      <c r="E84" s="114"/>
      <c r="F84" s="12"/>
      <c r="G84" s="122">
        <v>1</v>
      </c>
      <c r="H84" s="2"/>
      <c r="I84" s="112">
        <f t="shared" si="111"/>
        <v>1</v>
      </c>
      <c r="J84" s="15"/>
      <c r="K84" s="12"/>
      <c r="L84" s="100"/>
      <c r="M84" s="12"/>
      <c r="N84" s="112">
        <f t="shared" si="112"/>
        <v>0</v>
      </c>
      <c r="O84" s="114"/>
      <c r="P84" s="12"/>
      <c r="Q84" s="12"/>
      <c r="R84" s="100"/>
      <c r="S84" s="112">
        <f t="shared" si="113"/>
        <v>0</v>
      </c>
      <c r="T84" s="122">
        <v>1</v>
      </c>
      <c r="U84" s="12"/>
      <c r="V84" s="100"/>
      <c r="W84" s="12"/>
      <c r="X84" s="112">
        <f t="shared" si="114"/>
        <v>1</v>
      </c>
      <c r="Y84" s="114"/>
      <c r="Z84" s="12"/>
      <c r="AA84" s="12"/>
      <c r="AB84" s="12"/>
      <c r="AC84" s="112">
        <f t="shared" si="115"/>
        <v>0</v>
      </c>
      <c r="AD84" s="113"/>
      <c r="AE84" s="12"/>
      <c r="AF84" s="122">
        <v>1</v>
      </c>
      <c r="AG84" s="12"/>
      <c r="AH84" s="112">
        <f t="shared" si="116"/>
        <v>1</v>
      </c>
      <c r="AI84" s="114"/>
      <c r="AJ84" s="12"/>
      <c r="AK84" s="12"/>
      <c r="AL84" s="100"/>
      <c r="AM84" s="112">
        <f t="shared" si="117"/>
        <v>0</v>
      </c>
      <c r="AN84" s="113"/>
      <c r="AO84" s="12"/>
      <c r="AP84" s="12"/>
      <c r="AQ84" s="100"/>
      <c r="AR84" s="112">
        <f t="shared" si="121"/>
        <v>0</v>
      </c>
      <c r="AS84" s="32"/>
      <c r="AT84" s="12"/>
      <c r="AU84" s="122">
        <v>1</v>
      </c>
      <c r="AV84" s="12"/>
      <c r="AW84" s="112">
        <f t="shared" si="118"/>
        <v>1</v>
      </c>
      <c r="AX84" s="53">
        <f t="shared" si="122"/>
        <v>4</v>
      </c>
      <c r="AY84" s="53">
        <f t="shared" si="123"/>
        <v>4</v>
      </c>
      <c r="AZ84" s="80">
        <f t="shared" si="119"/>
        <v>0.11</v>
      </c>
      <c r="BA84" s="80">
        <f t="shared" si="120"/>
        <v>5.88</v>
      </c>
    </row>
    <row r="85" spans="1:53" ht="15.75" thickBot="1" x14ac:dyDescent="0.3">
      <c r="A85" s="34" t="s">
        <v>30</v>
      </c>
      <c r="B85" s="16" t="s">
        <v>64</v>
      </c>
      <c r="C85" s="83">
        <f t="shared" si="124"/>
        <v>34</v>
      </c>
      <c r="D85" s="57">
        <v>1</v>
      </c>
      <c r="E85" s="114"/>
      <c r="F85" s="12"/>
      <c r="G85" s="12"/>
      <c r="H85" s="2"/>
      <c r="I85" s="112">
        <f t="shared" si="111"/>
        <v>0</v>
      </c>
      <c r="J85" s="15"/>
      <c r="K85" s="12"/>
      <c r="L85" s="12"/>
      <c r="M85" s="12"/>
      <c r="N85" s="112">
        <f t="shared" si="112"/>
        <v>0</v>
      </c>
      <c r="O85" s="121">
        <v>1</v>
      </c>
      <c r="P85" s="12"/>
      <c r="Q85" s="100"/>
      <c r="R85" s="12"/>
      <c r="S85" s="112">
        <f t="shared" si="113"/>
        <v>1</v>
      </c>
      <c r="T85" s="116"/>
      <c r="U85" s="131"/>
      <c r="V85" s="12"/>
      <c r="W85" s="12"/>
      <c r="X85" s="112">
        <f t="shared" si="114"/>
        <v>0</v>
      </c>
      <c r="Y85" s="114"/>
      <c r="Z85" s="12"/>
      <c r="AA85" s="12"/>
      <c r="AB85" s="100"/>
      <c r="AC85" s="112">
        <f t="shared" si="115"/>
        <v>0</v>
      </c>
      <c r="AD85" s="113"/>
      <c r="AE85" s="121">
        <v>1</v>
      </c>
      <c r="AF85" s="12"/>
      <c r="AG85" s="100"/>
      <c r="AH85" s="112">
        <f t="shared" si="116"/>
        <v>1</v>
      </c>
      <c r="AI85" s="114"/>
      <c r="AJ85" s="12"/>
      <c r="AK85" s="12"/>
      <c r="AL85" s="12"/>
      <c r="AM85" s="112">
        <f t="shared" si="117"/>
        <v>0</v>
      </c>
      <c r="AN85" s="113"/>
      <c r="AO85" s="12"/>
      <c r="AP85" s="121">
        <v>1</v>
      </c>
      <c r="AQ85" s="12"/>
      <c r="AR85" s="112">
        <f t="shared" si="121"/>
        <v>1</v>
      </c>
      <c r="AS85" s="32"/>
      <c r="AT85" s="12"/>
      <c r="AU85" s="130"/>
      <c r="AV85" s="100"/>
      <c r="AW85" s="112">
        <f t="shared" si="118"/>
        <v>0</v>
      </c>
      <c r="AX85" s="53">
        <f t="shared" si="122"/>
        <v>3</v>
      </c>
      <c r="AY85" s="53">
        <f t="shared" si="123"/>
        <v>3</v>
      </c>
      <c r="AZ85" s="80">
        <f t="shared" si="119"/>
        <v>0.08</v>
      </c>
      <c r="BA85" s="80">
        <f t="shared" si="120"/>
        <v>8.82</v>
      </c>
    </row>
    <row r="86" spans="1:53" ht="15.75" thickBot="1" x14ac:dyDescent="0.3">
      <c r="A86" s="34" t="s">
        <v>32</v>
      </c>
      <c r="B86" s="16" t="s">
        <v>64</v>
      </c>
      <c r="C86" s="83">
        <f t="shared" si="124"/>
        <v>34</v>
      </c>
      <c r="D86" s="57">
        <v>1</v>
      </c>
      <c r="E86" s="114"/>
      <c r="F86" s="12"/>
      <c r="G86" s="12"/>
      <c r="H86" s="2"/>
      <c r="I86" s="112">
        <f t="shared" si="111"/>
        <v>0</v>
      </c>
      <c r="J86" s="15"/>
      <c r="K86" s="100"/>
      <c r="L86" s="121">
        <v>1</v>
      </c>
      <c r="M86" s="12"/>
      <c r="N86" s="112">
        <f t="shared" si="112"/>
        <v>1</v>
      </c>
      <c r="O86" s="114"/>
      <c r="P86" s="12"/>
      <c r="Q86" s="12"/>
      <c r="R86" s="12"/>
      <c r="S86" s="112">
        <f t="shared" si="113"/>
        <v>0</v>
      </c>
      <c r="T86" s="113"/>
      <c r="U86" s="12"/>
      <c r="V86" s="12"/>
      <c r="W86" s="121">
        <v>1</v>
      </c>
      <c r="X86" s="112">
        <f t="shared" si="114"/>
        <v>1</v>
      </c>
      <c r="Y86" s="114"/>
      <c r="Z86" s="12"/>
      <c r="AA86" s="100"/>
      <c r="AB86" s="12"/>
      <c r="AC86" s="112">
        <f t="shared" si="115"/>
        <v>0</v>
      </c>
      <c r="AD86" s="113"/>
      <c r="AE86" s="12"/>
      <c r="AF86" s="12"/>
      <c r="AG86" s="12"/>
      <c r="AH86" s="112">
        <f t="shared" si="116"/>
        <v>0</v>
      </c>
      <c r="AI86" s="114"/>
      <c r="AJ86" s="12"/>
      <c r="AK86" s="121">
        <v>1</v>
      </c>
      <c r="AL86" s="12"/>
      <c r="AM86" s="112">
        <f t="shared" si="117"/>
        <v>1</v>
      </c>
      <c r="AN86" s="113"/>
      <c r="AO86" s="12"/>
      <c r="AP86" s="12"/>
      <c r="AQ86" s="100"/>
      <c r="AR86" s="112">
        <f t="shared" si="121"/>
        <v>0</v>
      </c>
      <c r="AS86" s="32"/>
      <c r="AT86" s="12"/>
      <c r="AU86" s="12"/>
      <c r="AV86" s="121">
        <v>1</v>
      </c>
      <c r="AW86" s="112">
        <f t="shared" si="118"/>
        <v>1</v>
      </c>
      <c r="AX86" s="53">
        <f t="shared" si="122"/>
        <v>4</v>
      </c>
      <c r="AY86" s="53">
        <f t="shared" si="123"/>
        <v>4</v>
      </c>
      <c r="AZ86" s="80">
        <f t="shared" si="119"/>
        <v>0.11</v>
      </c>
      <c r="BA86" s="80">
        <f t="shared" si="120"/>
        <v>11.76</v>
      </c>
    </row>
    <row r="87" spans="1:53" ht="15.75" thickBot="1" x14ac:dyDescent="0.3">
      <c r="A87" s="34" t="s">
        <v>35</v>
      </c>
      <c r="B87" s="16" t="s">
        <v>64</v>
      </c>
      <c r="C87" s="83">
        <f t="shared" si="124"/>
        <v>34</v>
      </c>
      <c r="D87" s="57">
        <v>1</v>
      </c>
      <c r="E87" s="114"/>
      <c r="F87" s="12"/>
      <c r="G87" s="12"/>
      <c r="H87" s="2"/>
      <c r="I87" s="112">
        <f t="shared" si="111"/>
        <v>0</v>
      </c>
      <c r="J87" s="15"/>
      <c r="K87" s="12"/>
      <c r="L87" s="12"/>
      <c r="M87" s="12"/>
      <c r="N87" s="112">
        <f t="shared" si="112"/>
        <v>0</v>
      </c>
      <c r="O87" s="114"/>
      <c r="P87" s="12"/>
      <c r="Q87" s="12"/>
      <c r="R87" s="2"/>
      <c r="S87" s="112">
        <f t="shared" si="113"/>
        <v>0</v>
      </c>
      <c r="T87" s="113"/>
      <c r="U87" s="100"/>
      <c r="V87" s="12"/>
      <c r="W87" s="12"/>
      <c r="X87" s="112">
        <f t="shared" si="114"/>
        <v>0</v>
      </c>
      <c r="Y87" s="114"/>
      <c r="Z87" s="12"/>
      <c r="AA87" s="12"/>
      <c r="AB87" s="12"/>
      <c r="AC87" s="112">
        <f t="shared" si="115"/>
        <v>0</v>
      </c>
      <c r="AD87" s="113"/>
      <c r="AE87" s="12"/>
      <c r="AF87" s="12"/>
      <c r="AG87" s="12"/>
      <c r="AH87" s="112">
        <f t="shared" si="116"/>
        <v>0</v>
      </c>
      <c r="AI87" s="114"/>
      <c r="AJ87" s="12"/>
      <c r="AK87" s="12"/>
      <c r="AL87" s="12"/>
      <c r="AM87" s="112">
        <f t="shared" si="117"/>
        <v>0</v>
      </c>
      <c r="AN87" s="113"/>
      <c r="AO87" s="12"/>
      <c r="AP87" s="121">
        <v>1</v>
      </c>
      <c r="AQ87" s="12"/>
      <c r="AR87" s="112">
        <f t="shared" si="121"/>
        <v>1</v>
      </c>
      <c r="AS87" s="32"/>
      <c r="AT87" s="12"/>
      <c r="AU87" s="100"/>
      <c r="AV87" s="12"/>
      <c r="AW87" s="112">
        <f t="shared" si="118"/>
        <v>0</v>
      </c>
      <c r="AX87" s="53">
        <f t="shared" si="122"/>
        <v>1</v>
      </c>
      <c r="AY87" s="53">
        <f t="shared" si="123"/>
        <v>1</v>
      </c>
      <c r="AZ87" s="80">
        <f t="shared" si="119"/>
        <v>0.03</v>
      </c>
      <c r="BA87" s="80">
        <f t="shared" si="120"/>
        <v>2.94</v>
      </c>
    </row>
    <row r="88" spans="1:53" ht="15.75" thickBot="1" x14ac:dyDescent="0.3">
      <c r="A88" s="34" t="s">
        <v>22</v>
      </c>
      <c r="B88" s="16" t="s">
        <v>64</v>
      </c>
      <c r="C88" s="83">
        <f t="shared" si="124"/>
        <v>34</v>
      </c>
      <c r="D88" s="57">
        <v>1</v>
      </c>
      <c r="E88" s="114"/>
      <c r="F88" s="12"/>
      <c r="G88" s="12"/>
      <c r="H88" s="2"/>
      <c r="I88" s="112">
        <f t="shared" si="111"/>
        <v>0</v>
      </c>
      <c r="J88" s="15"/>
      <c r="K88" s="12"/>
      <c r="L88" s="12"/>
      <c r="M88" s="12"/>
      <c r="N88" s="112">
        <f t="shared" si="112"/>
        <v>0</v>
      </c>
      <c r="O88" s="32"/>
      <c r="P88" s="2"/>
      <c r="Q88" s="2"/>
      <c r="R88" s="2"/>
      <c r="S88" s="112">
        <f t="shared" si="113"/>
        <v>0</v>
      </c>
      <c r="T88" s="113"/>
      <c r="U88" s="12"/>
      <c r="V88" s="12"/>
      <c r="W88" s="12"/>
      <c r="X88" s="112">
        <f t="shared" si="114"/>
        <v>0</v>
      </c>
      <c r="Y88" s="114"/>
      <c r="Z88" s="12"/>
      <c r="AA88" s="121">
        <v>1</v>
      </c>
      <c r="AB88" s="12"/>
      <c r="AC88" s="112">
        <f t="shared" si="115"/>
        <v>1</v>
      </c>
      <c r="AD88" s="113"/>
      <c r="AE88" s="12"/>
      <c r="AF88" s="12"/>
      <c r="AG88" s="12"/>
      <c r="AH88" s="112">
        <f t="shared" si="116"/>
        <v>0</v>
      </c>
      <c r="AI88" s="114"/>
      <c r="AJ88" s="12"/>
      <c r="AK88" s="12"/>
      <c r="AL88" s="12"/>
      <c r="AM88" s="112">
        <f t="shared" si="117"/>
        <v>0</v>
      </c>
      <c r="AN88" s="113"/>
      <c r="AO88" s="12"/>
      <c r="AP88" s="100"/>
      <c r="AQ88" s="12"/>
      <c r="AR88" s="112">
        <f t="shared" si="121"/>
        <v>0</v>
      </c>
      <c r="AS88" s="121">
        <v>1</v>
      </c>
      <c r="AT88" s="12"/>
      <c r="AU88" s="12"/>
      <c r="AV88" s="12"/>
      <c r="AW88" s="112">
        <f t="shared" si="118"/>
        <v>1</v>
      </c>
      <c r="AX88" s="53">
        <f t="shared" si="122"/>
        <v>2</v>
      </c>
      <c r="AY88" s="53">
        <f t="shared" si="123"/>
        <v>2</v>
      </c>
      <c r="AZ88" s="80">
        <f t="shared" si="119"/>
        <v>0.06</v>
      </c>
      <c r="BA88" s="80">
        <f t="shared" si="120"/>
        <v>5.88</v>
      </c>
    </row>
    <row r="89" spans="1:53" ht="15.75" thickBot="1" x14ac:dyDescent="0.3">
      <c r="A89" s="34" t="s">
        <v>23</v>
      </c>
      <c r="B89" s="16" t="s">
        <v>64</v>
      </c>
      <c r="C89" s="83">
        <f t="shared" si="124"/>
        <v>68</v>
      </c>
      <c r="D89" s="57">
        <v>2</v>
      </c>
      <c r="E89" s="114"/>
      <c r="F89" s="12"/>
      <c r="G89" s="12"/>
      <c r="H89" s="2"/>
      <c r="I89" s="112">
        <f t="shared" si="111"/>
        <v>0</v>
      </c>
      <c r="J89" s="15"/>
      <c r="K89" s="12"/>
      <c r="L89" s="12"/>
      <c r="M89" s="12"/>
      <c r="N89" s="112">
        <f t="shared" si="112"/>
        <v>0</v>
      </c>
      <c r="O89" s="32"/>
      <c r="P89" s="2"/>
      <c r="Q89" s="2"/>
      <c r="R89" s="122">
        <v>1</v>
      </c>
      <c r="S89" s="112">
        <f t="shared" si="113"/>
        <v>1</v>
      </c>
      <c r="T89" s="113"/>
      <c r="U89" s="12"/>
      <c r="V89" s="12"/>
      <c r="W89" s="12"/>
      <c r="X89" s="112">
        <f t="shared" si="114"/>
        <v>0</v>
      </c>
      <c r="Y89" s="114"/>
      <c r="Z89" s="12"/>
      <c r="AA89" s="12"/>
      <c r="AB89" s="12"/>
      <c r="AC89" s="112">
        <f t="shared" si="115"/>
        <v>0</v>
      </c>
      <c r="AD89" s="113"/>
      <c r="AE89" s="12"/>
      <c r="AF89" s="12"/>
      <c r="AG89" s="12"/>
      <c r="AH89" s="112">
        <f t="shared" si="116"/>
        <v>0</v>
      </c>
      <c r="AI89" s="114"/>
      <c r="AJ89" s="12"/>
      <c r="AK89" s="12"/>
      <c r="AL89" s="12"/>
      <c r="AM89" s="112">
        <f t="shared" si="117"/>
        <v>0</v>
      </c>
      <c r="AN89" s="113"/>
      <c r="AO89" s="12"/>
      <c r="AP89" s="100"/>
      <c r="AQ89" s="12"/>
      <c r="AR89" s="112">
        <f t="shared" si="121"/>
        <v>0</v>
      </c>
      <c r="AS89" s="114"/>
      <c r="AT89" s="122">
        <v>1</v>
      </c>
      <c r="AU89" s="12"/>
      <c r="AV89" s="12"/>
      <c r="AW89" s="112">
        <f t="shared" si="118"/>
        <v>1</v>
      </c>
      <c r="AX89" s="53">
        <f t="shared" si="122"/>
        <v>2</v>
      </c>
      <c r="AY89" s="53">
        <f t="shared" si="123"/>
        <v>2</v>
      </c>
      <c r="AZ89" s="80">
        <f t="shared" si="119"/>
        <v>0.06</v>
      </c>
      <c r="BA89" s="80">
        <f t="shared" si="120"/>
        <v>2.94</v>
      </c>
    </row>
    <row r="90" spans="1:53" ht="15.75" thickBot="1" x14ac:dyDescent="0.3">
      <c r="A90" s="97" t="s">
        <v>24</v>
      </c>
      <c r="B90" s="163" t="s">
        <v>64</v>
      </c>
      <c r="C90" s="84">
        <f t="shared" ref="C90" si="126">D90*34</f>
        <v>68</v>
      </c>
      <c r="D90" s="54">
        <v>2</v>
      </c>
      <c r="E90" s="119"/>
      <c r="F90" s="122">
        <v>1</v>
      </c>
      <c r="G90" s="64"/>
      <c r="H90" s="64"/>
      <c r="I90" s="28">
        <f t="shared" ref="I90" si="127">SUM(E90:H90)</f>
        <v>1</v>
      </c>
      <c r="J90" s="119"/>
      <c r="K90" s="117"/>
      <c r="L90" s="64"/>
      <c r="M90" s="64"/>
      <c r="N90" s="28">
        <f t="shared" ref="N90" si="128">SUM(J90:M90)</f>
        <v>0</v>
      </c>
      <c r="O90" s="33"/>
      <c r="P90" s="64"/>
      <c r="Q90" s="64"/>
      <c r="R90" s="64"/>
      <c r="S90" s="28">
        <f t="shared" ref="S90" si="129">SUM(O90:R90)</f>
        <v>0</v>
      </c>
      <c r="T90" s="119"/>
      <c r="U90" s="64"/>
      <c r="V90" s="64"/>
      <c r="W90" s="122">
        <v>1</v>
      </c>
      <c r="X90" s="28">
        <f t="shared" ref="X90" si="130">SUM(T90:W90)</f>
        <v>1</v>
      </c>
      <c r="Y90" s="33"/>
      <c r="Z90" s="64"/>
      <c r="AA90" s="64"/>
      <c r="AB90" s="64"/>
      <c r="AC90" s="28">
        <f t="shared" ref="AC90" si="131">SUM(Y90:AB90)</f>
        <v>0</v>
      </c>
      <c r="AD90" s="119"/>
      <c r="AE90" s="64"/>
      <c r="AF90" s="64"/>
      <c r="AG90" s="64"/>
      <c r="AH90" s="28">
        <f t="shared" ref="AH90" si="132">SUM(AD90:AG90)</f>
        <v>0</v>
      </c>
      <c r="AI90" s="120"/>
      <c r="AJ90" s="122">
        <v>1</v>
      </c>
      <c r="AK90" s="64"/>
      <c r="AL90" s="64"/>
      <c r="AM90" s="28">
        <f t="shared" ref="AM90" si="133">SUM(AI90:AL90)</f>
        <v>1</v>
      </c>
      <c r="AN90" s="119"/>
      <c r="AO90" s="64"/>
      <c r="AP90" s="64"/>
      <c r="AQ90" s="64"/>
      <c r="AR90" s="28">
        <f t="shared" ref="AR90" si="134">SUM(AN90:AQ90)</f>
        <v>0</v>
      </c>
      <c r="AS90" s="33"/>
      <c r="AT90" s="64"/>
      <c r="AU90" s="122">
        <v>1</v>
      </c>
      <c r="AV90" s="64"/>
      <c r="AW90" s="112">
        <f t="shared" si="118"/>
        <v>1</v>
      </c>
      <c r="AX90" s="54">
        <f t="shared" ref="AX90" si="135">AW90+AR90+AM90+AH90+AC90+X90+S90+N90+I90</f>
        <v>4</v>
      </c>
      <c r="AY90" s="54">
        <f t="shared" ref="AY90:AY215" si="136">COUNT(E90:H90)+COUNT(J90:M90)+COUNT(O90:R90)+COUNT(T90:W90)+COUNT(Y90:AB90)+COUNT(AD90:AG90)+COUNT(AI90:AL90)+COUNT(AN90:AQ90)+COUNT(AS90:AV90)</f>
        <v>4</v>
      </c>
      <c r="AZ90" s="81">
        <f t="shared" ref="AZ90" si="137">ROUND(AY90/36,2)</f>
        <v>0.11</v>
      </c>
      <c r="BA90" s="81">
        <f t="shared" ref="BA90" si="138">ROUND(AX90*100/C90,2)</f>
        <v>5.88</v>
      </c>
    </row>
    <row r="91" spans="1:53" ht="15.75" thickBot="1" x14ac:dyDescent="0.3">
      <c r="A91" s="95"/>
      <c r="B91" s="89"/>
      <c r="C91" s="90"/>
      <c r="D91" s="91"/>
      <c r="E91" s="161"/>
      <c r="F91" s="65"/>
      <c r="G91" s="65"/>
      <c r="H91" s="19"/>
      <c r="I91" s="93"/>
      <c r="J91" s="87"/>
      <c r="K91" s="106"/>
      <c r="L91" s="65"/>
      <c r="M91" s="65"/>
      <c r="N91" s="93"/>
      <c r="O91" s="92"/>
      <c r="P91" s="19"/>
      <c r="Q91" s="19"/>
      <c r="R91" s="19"/>
      <c r="S91" s="93"/>
      <c r="T91" s="161"/>
      <c r="U91" s="65"/>
      <c r="V91" s="65"/>
      <c r="W91" s="65"/>
      <c r="X91" s="93"/>
      <c r="Y91" s="162"/>
      <c r="Z91" s="65"/>
      <c r="AA91" s="65"/>
      <c r="AB91" s="65"/>
      <c r="AC91" s="93"/>
      <c r="AD91" s="161"/>
      <c r="AE91" s="65"/>
      <c r="AF91" s="65"/>
      <c r="AG91" s="65"/>
      <c r="AH91" s="93"/>
      <c r="AI91" s="162"/>
      <c r="AJ91" s="65"/>
      <c r="AK91" s="65"/>
      <c r="AL91" s="65"/>
      <c r="AM91" s="93"/>
      <c r="AN91" s="161"/>
      <c r="AO91" s="65"/>
      <c r="AP91" s="65"/>
      <c r="AQ91" s="65"/>
      <c r="AR91" s="93"/>
      <c r="AS91" s="92"/>
      <c r="AT91" s="65"/>
      <c r="AU91" s="106"/>
      <c r="AV91" s="65"/>
      <c r="AW91" s="42"/>
      <c r="AX91" s="90"/>
      <c r="AY91" s="90"/>
      <c r="AZ91" s="94"/>
      <c r="BA91" s="94"/>
    </row>
    <row r="92" spans="1:53" ht="15.75" thickBot="1" x14ac:dyDescent="0.3">
      <c r="A92" s="16" t="s">
        <v>17</v>
      </c>
      <c r="B92" s="16" t="s">
        <v>66</v>
      </c>
      <c r="C92" s="52">
        <f>D92*34</f>
        <v>204</v>
      </c>
      <c r="D92" s="56">
        <v>6</v>
      </c>
      <c r="E92" s="111"/>
      <c r="F92" s="121">
        <v>1</v>
      </c>
      <c r="G92" s="66"/>
      <c r="H92" s="22"/>
      <c r="I92" s="110">
        <f t="shared" ref="I92:I102" si="139">SUM(E92:H92)</f>
        <v>1</v>
      </c>
      <c r="J92" s="21"/>
      <c r="K92" s="66"/>
      <c r="L92" s="66"/>
      <c r="M92" s="125"/>
      <c r="N92" s="110">
        <f t="shared" ref="N92:N102" si="140">SUM(J92:M92)</f>
        <v>0</v>
      </c>
      <c r="O92" s="31"/>
      <c r="P92" s="121">
        <v>1</v>
      </c>
      <c r="Q92" s="108"/>
      <c r="R92" s="22"/>
      <c r="S92" s="110">
        <f t="shared" ref="S92:S102" si="141">SUM(O92:R92)</f>
        <v>1</v>
      </c>
      <c r="T92" s="121">
        <v>1</v>
      </c>
      <c r="U92" s="66"/>
      <c r="V92" s="108"/>
      <c r="W92" s="121">
        <v>1</v>
      </c>
      <c r="X92" s="110">
        <f t="shared" ref="X92:X102" si="142">SUM(T92:W92)</f>
        <v>2</v>
      </c>
      <c r="Y92" s="111"/>
      <c r="Z92" s="66"/>
      <c r="AA92" s="121">
        <v>1</v>
      </c>
      <c r="AB92" s="108"/>
      <c r="AC92" s="110">
        <f t="shared" ref="AC92:AC102" si="143">SUM(Y92:AB92)</f>
        <v>1</v>
      </c>
      <c r="AD92" s="121">
        <v>1</v>
      </c>
      <c r="AE92" s="66"/>
      <c r="AF92" s="66"/>
      <c r="AG92" s="66"/>
      <c r="AH92" s="110">
        <f t="shared" ref="AH92:AH102" si="144">SUM(AD92:AG92)</f>
        <v>1</v>
      </c>
      <c r="AI92" s="124"/>
      <c r="AJ92" s="121">
        <v>1</v>
      </c>
      <c r="AK92" s="66"/>
      <c r="AL92" s="66"/>
      <c r="AM92" s="110">
        <f t="shared" ref="AM92:AM102" si="145">SUM(AI92:AL92)</f>
        <v>1</v>
      </c>
      <c r="AN92" s="121">
        <v>1</v>
      </c>
      <c r="AO92" s="108"/>
      <c r="AP92" s="136">
        <v>1</v>
      </c>
      <c r="AR92" s="110">
        <f>SUM(AN92:AP92)</f>
        <v>2</v>
      </c>
      <c r="AS92" s="31"/>
      <c r="AT92" s="121">
        <v>1</v>
      </c>
      <c r="AU92" s="66"/>
      <c r="AV92" s="121">
        <v>1</v>
      </c>
      <c r="AW92" s="110">
        <f t="shared" ref="AW92:AW102" si="146">SUM(AS92:AV92)</f>
        <v>2</v>
      </c>
      <c r="AX92" s="52">
        <f>AW92+AR92+AM92+AH92+AC92+X92+S92+N92+I92</f>
        <v>11</v>
      </c>
      <c r="AY92" s="52">
        <f>COUNT(E92:H92)+COUNT(J92:M92)+COUNT(O92:R92)+COUNT(T92:W92)+COUNT(Y92:AB92)+COUNT(AD92:AG92)+COUNT(AI92:AL92)+COUNT(AN92:AP92)+COUNT(AS92:AV92)</f>
        <v>11</v>
      </c>
      <c r="AZ92" s="79">
        <f t="shared" ref="AZ92:AZ102" si="147">ROUND(AY92/36,2)</f>
        <v>0.31</v>
      </c>
      <c r="BA92" s="79">
        <f t="shared" ref="BA92:BA102" si="148">ROUND(AX92*100/C92,2)</f>
        <v>5.39</v>
      </c>
    </row>
    <row r="93" spans="1:53" ht="15.75" thickBot="1" x14ac:dyDescent="0.3">
      <c r="A93" s="34" t="s">
        <v>26</v>
      </c>
      <c r="B93" s="16" t="s">
        <v>66</v>
      </c>
      <c r="C93" s="83">
        <f>D93*34</f>
        <v>102</v>
      </c>
      <c r="D93" s="57">
        <v>3</v>
      </c>
      <c r="E93" s="114"/>
      <c r="F93" s="12"/>
      <c r="G93" s="122">
        <v>1</v>
      </c>
      <c r="H93" s="2"/>
      <c r="I93" s="112">
        <f t="shared" si="139"/>
        <v>1</v>
      </c>
      <c r="J93" s="15"/>
      <c r="K93" s="12"/>
      <c r="L93" s="12"/>
      <c r="M93" s="12"/>
      <c r="N93" s="112">
        <f t="shared" si="140"/>
        <v>0</v>
      </c>
      <c r="O93" s="115"/>
      <c r="P93" s="12"/>
      <c r="Q93" s="12"/>
      <c r="R93" s="2"/>
      <c r="S93" s="112">
        <f t="shared" si="141"/>
        <v>0</v>
      </c>
      <c r="T93" s="113"/>
      <c r="U93" s="100"/>
      <c r="V93" s="122">
        <v>1</v>
      </c>
      <c r="W93" s="12"/>
      <c r="X93" s="112">
        <f t="shared" si="142"/>
        <v>1</v>
      </c>
      <c r="Y93" s="114"/>
      <c r="Z93" s="100"/>
      <c r="AA93" s="12"/>
      <c r="AB93" s="12"/>
      <c r="AC93" s="112">
        <f t="shared" si="143"/>
        <v>0</v>
      </c>
      <c r="AD93" s="116"/>
      <c r="AE93" s="12"/>
      <c r="AF93" s="100"/>
      <c r="AG93" s="12"/>
      <c r="AH93" s="112">
        <f t="shared" si="144"/>
        <v>0</v>
      </c>
      <c r="AI93" s="114"/>
      <c r="AJ93" s="12"/>
      <c r="AK93" s="12"/>
      <c r="AL93" s="12"/>
      <c r="AM93" s="112">
        <f t="shared" si="145"/>
        <v>0</v>
      </c>
      <c r="AN93" s="113"/>
      <c r="AO93" s="12"/>
      <c r="AP93" s="100"/>
      <c r="AQ93" s="12"/>
      <c r="AR93" s="112">
        <f t="shared" si="121"/>
        <v>0</v>
      </c>
      <c r="AS93" s="32"/>
      <c r="AT93" s="12"/>
      <c r="AU93" s="122">
        <v>1</v>
      </c>
      <c r="AV93" s="12"/>
      <c r="AW93" s="112">
        <f t="shared" si="146"/>
        <v>1</v>
      </c>
      <c r="AX93" s="53">
        <f t="shared" ref="AX93:AX102" si="149">AW93+AR93+AM93+AH93+AC93+X93+S93+N93+I93</f>
        <v>3</v>
      </c>
      <c r="AY93" s="53">
        <f t="shared" ref="AY92:AY102" si="150">COUNT(E93:H93)+COUNT(J93:M93)+COUNT(O93:R93)+COUNT(T93:W93)+COUNT(Y93:AB93)+COUNT(AD93:AG93)+COUNT(AI93:AL93)+COUNT(AN93:AQ93)+COUNT(AS93:AV93)</f>
        <v>3</v>
      </c>
      <c r="AZ93" s="80">
        <f t="shared" si="147"/>
        <v>0.08</v>
      </c>
      <c r="BA93" s="80">
        <f t="shared" si="148"/>
        <v>2.94</v>
      </c>
    </row>
    <row r="94" spans="1:53" ht="15.75" thickBot="1" x14ac:dyDescent="0.3">
      <c r="A94" s="34" t="s">
        <v>19</v>
      </c>
      <c r="B94" s="16" t="s">
        <v>66</v>
      </c>
      <c r="C94" s="83">
        <f t="shared" ref="C94:C102" si="151">D94*34</f>
        <v>102</v>
      </c>
      <c r="D94" s="57">
        <v>3</v>
      </c>
      <c r="E94" s="114"/>
      <c r="F94" s="122">
        <v>1</v>
      </c>
      <c r="G94" s="100"/>
      <c r="H94" s="2"/>
      <c r="I94" s="112">
        <f t="shared" si="139"/>
        <v>1</v>
      </c>
      <c r="J94" s="15"/>
      <c r="K94" s="122">
        <v>1</v>
      </c>
      <c r="L94" s="128"/>
      <c r="M94" s="126"/>
      <c r="N94" s="112">
        <f t="shared" si="140"/>
        <v>1</v>
      </c>
      <c r="O94" s="114"/>
      <c r="P94" s="12"/>
      <c r="Q94" s="126"/>
      <c r="R94" s="122">
        <v>1</v>
      </c>
      <c r="S94" s="112">
        <f t="shared" si="141"/>
        <v>1</v>
      </c>
      <c r="T94" s="113"/>
      <c r="U94" s="122">
        <v>1</v>
      </c>
      <c r="V94" s="126"/>
      <c r="W94" s="12"/>
      <c r="X94" s="112">
        <f t="shared" si="142"/>
        <v>1</v>
      </c>
      <c r="Y94" s="122">
        <v>1</v>
      </c>
      <c r="Z94" s="12"/>
      <c r="AA94" s="12"/>
      <c r="AB94" s="122">
        <v>1</v>
      </c>
      <c r="AC94" s="112">
        <f t="shared" si="143"/>
        <v>2</v>
      </c>
      <c r="AD94" s="113"/>
      <c r="AE94" s="12"/>
      <c r="AF94" s="12"/>
      <c r="AG94" s="12"/>
      <c r="AH94" s="112">
        <f t="shared" si="144"/>
        <v>0</v>
      </c>
      <c r="AI94" s="122">
        <v>1</v>
      </c>
      <c r="AJ94" s="126"/>
      <c r="AK94" s="12"/>
      <c r="AL94" s="12"/>
      <c r="AM94" s="112">
        <f t="shared" si="145"/>
        <v>1</v>
      </c>
      <c r="AN94" s="122">
        <v>1</v>
      </c>
      <c r="AO94" s="12"/>
      <c r="AP94" s="100"/>
      <c r="AQ94" s="12"/>
      <c r="AR94" s="112">
        <f t="shared" si="121"/>
        <v>1</v>
      </c>
      <c r="AS94" s="32"/>
      <c r="AT94" s="122">
        <v>1</v>
      </c>
      <c r="AU94" s="12"/>
      <c r="AV94" s="126"/>
      <c r="AW94" s="112">
        <f t="shared" si="146"/>
        <v>1</v>
      </c>
      <c r="AX94" s="53">
        <f t="shared" si="149"/>
        <v>9</v>
      </c>
      <c r="AY94" s="53">
        <f t="shared" si="150"/>
        <v>9</v>
      </c>
      <c r="AZ94" s="80">
        <f t="shared" si="147"/>
        <v>0.25</v>
      </c>
      <c r="BA94" s="80">
        <f t="shared" si="148"/>
        <v>8.82</v>
      </c>
    </row>
    <row r="95" spans="1:53" ht="15.75" thickBot="1" x14ac:dyDescent="0.3">
      <c r="A95" s="34" t="s">
        <v>20</v>
      </c>
      <c r="B95" s="16" t="s">
        <v>66</v>
      </c>
      <c r="C95" s="83">
        <f t="shared" si="151"/>
        <v>170</v>
      </c>
      <c r="D95" s="57">
        <v>5</v>
      </c>
      <c r="E95" s="114"/>
      <c r="F95" s="100"/>
      <c r="G95" s="12"/>
      <c r="H95" s="2"/>
      <c r="I95" s="118">
        <f t="shared" si="139"/>
        <v>0</v>
      </c>
      <c r="J95" s="15"/>
      <c r="K95" s="66"/>
      <c r="L95" s="12"/>
      <c r="M95" s="12"/>
      <c r="N95" s="118">
        <f t="shared" si="140"/>
        <v>0</v>
      </c>
      <c r="O95" s="114"/>
      <c r="P95" s="12"/>
      <c r="Q95" s="100"/>
      <c r="R95" s="2"/>
      <c r="S95" s="118">
        <f t="shared" si="141"/>
        <v>0</v>
      </c>
      <c r="T95" s="132"/>
      <c r="U95" s="128"/>
      <c r="V95" s="128"/>
      <c r="W95" s="126"/>
      <c r="X95" s="118">
        <f t="shared" si="142"/>
        <v>0</v>
      </c>
      <c r="Y95" s="114"/>
      <c r="Z95" s="12"/>
      <c r="AA95" s="12"/>
      <c r="AB95" s="126"/>
      <c r="AC95" s="118">
        <f t="shared" si="143"/>
        <v>0</v>
      </c>
      <c r="AD95" s="113"/>
      <c r="AE95" s="126"/>
      <c r="AF95" s="12"/>
      <c r="AG95" s="126"/>
      <c r="AH95" s="118">
        <f t="shared" si="144"/>
        <v>0</v>
      </c>
      <c r="AI95" s="114"/>
      <c r="AJ95" s="100"/>
      <c r="AK95" s="12"/>
      <c r="AL95" s="12"/>
      <c r="AM95" s="118">
        <f t="shared" si="145"/>
        <v>0</v>
      </c>
      <c r="AN95" s="116"/>
      <c r="AO95" s="12"/>
      <c r="AP95" s="134">
        <v>1</v>
      </c>
      <c r="AR95" s="118">
        <f>SUM(AN95:AP95)</f>
        <v>1</v>
      </c>
      <c r="AS95" s="32"/>
      <c r="AT95" s="12"/>
      <c r="AU95" s="126"/>
      <c r="AV95" s="100"/>
      <c r="AW95" s="118">
        <f t="shared" si="146"/>
        <v>0</v>
      </c>
      <c r="AX95" s="53">
        <f t="shared" si="149"/>
        <v>1</v>
      </c>
      <c r="AY95" s="53">
        <f>COUNT(E95:H95)+COUNT(J95:M95)+COUNT(O95:R95)+COUNT(T95:W95)+COUNT(Y95:AB95)+COUNT(AD95:AG95)+COUNT(AI95:AL95)+COUNT(AN95:AP95)+COUNT(AS95:AV95)</f>
        <v>1</v>
      </c>
      <c r="AZ95" s="80">
        <f t="shared" si="147"/>
        <v>0.03</v>
      </c>
      <c r="BA95" s="80">
        <f t="shared" si="148"/>
        <v>0.59</v>
      </c>
    </row>
    <row r="96" spans="1:53" ht="15.75" thickBot="1" x14ac:dyDescent="0.3">
      <c r="A96" s="96" t="s">
        <v>65</v>
      </c>
      <c r="B96" s="16" t="s">
        <v>66</v>
      </c>
      <c r="C96" s="83">
        <f t="shared" si="151"/>
        <v>68</v>
      </c>
      <c r="D96" s="57">
        <v>2</v>
      </c>
      <c r="E96" s="114"/>
      <c r="F96" s="12"/>
      <c r="G96" s="122">
        <v>1</v>
      </c>
      <c r="H96" s="2"/>
      <c r="I96" s="112">
        <f t="shared" si="139"/>
        <v>1</v>
      </c>
      <c r="J96" s="15"/>
      <c r="K96" s="12"/>
      <c r="L96" s="100"/>
      <c r="M96" s="12"/>
      <c r="N96" s="112">
        <f t="shared" si="140"/>
        <v>0</v>
      </c>
      <c r="O96" s="114"/>
      <c r="P96" s="12"/>
      <c r="Q96" s="12"/>
      <c r="R96" s="100"/>
      <c r="S96" s="112">
        <f t="shared" si="141"/>
        <v>0</v>
      </c>
      <c r="T96" s="122">
        <v>1</v>
      </c>
      <c r="U96" s="12"/>
      <c r="V96" s="100"/>
      <c r="W96" s="12"/>
      <c r="X96" s="112">
        <f t="shared" si="142"/>
        <v>1</v>
      </c>
      <c r="Y96" s="114"/>
      <c r="Z96" s="12"/>
      <c r="AA96" s="12"/>
      <c r="AB96" s="12"/>
      <c r="AC96" s="112">
        <f t="shared" si="143"/>
        <v>0</v>
      </c>
      <c r="AD96" s="113"/>
      <c r="AE96" s="12"/>
      <c r="AF96" s="122">
        <v>1</v>
      </c>
      <c r="AG96" s="12"/>
      <c r="AH96" s="112">
        <f t="shared" si="144"/>
        <v>1</v>
      </c>
      <c r="AI96" s="114"/>
      <c r="AJ96" s="12"/>
      <c r="AK96" s="12"/>
      <c r="AL96" s="100"/>
      <c r="AM96" s="112">
        <f t="shared" si="145"/>
        <v>0</v>
      </c>
      <c r="AN96" s="113"/>
      <c r="AO96" s="12"/>
      <c r="AP96" s="12"/>
      <c r="AQ96" s="100"/>
      <c r="AR96" s="112">
        <f t="shared" ref="AR96" si="152">SUM(AN96:AQ96)</f>
        <v>0</v>
      </c>
      <c r="AS96" s="32"/>
      <c r="AT96" s="12"/>
      <c r="AU96" s="122">
        <v>1</v>
      </c>
      <c r="AV96" s="12"/>
      <c r="AW96" s="112">
        <f t="shared" si="146"/>
        <v>1</v>
      </c>
      <c r="AX96" s="53">
        <f t="shared" si="149"/>
        <v>4</v>
      </c>
      <c r="AY96" s="53">
        <f t="shared" si="150"/>
        <v>4</v>
      </c>
      <c r="AZ96" s="80">
        <f t="shared" si="147"/>
        <v>0.11</v>
      </c>
      <c r="BA96" s="80">
        <f t="shared" si="148"/>
        <v>5.88</v>
      </c>
    </row>
    <row r="97" spans="1:53" ht="15.75" thickBot="1" x14ac:dyDescent="0.3">
      <c r="A97" s="34" t="s">
        <v>30</v>
      </c>
      <c r="B97" s="16" t="s">
        <v>66</v>
      </c>
      <c r="C97" s="83">
        <f t="shared" si="151"/>
        <v>34</v>
      </c>
      <c r="D97" s="57">
        <v>1</v>
      </c>
      <c r="E97" s="114"/>
      <c r="F97" s="12"/>
      <c r="G97" s="12"/>
      <c r="H97" s="2"/>
      <c r="I97" s="112">
        <f t="shared" si="139"/>
        <v>0</v>
      </c>
      <c r="J97" s="15"/>
      <c r="K97" s="12"/>
      <c r="L97" s="12"/>
      <c r="M97" s="12"/>
      <c r="N97" s="112">
        <f t="shared" si="140"/>
        <v>0</v>
      </c>
      <c r="O97" s="121">
        <v>1</v>
      </c>
      <c r="P97" s="12"/>
      <c r="Q97" s="100"/>
      <c r="R97" s="12"/>
      <c r="S97" s="112">
        <f t="shared" si="141"/>
        <v>1</v>
      </c>
      <c r="T97" s="116"/>
      <c r="U97" s="169"/>
      <c r="V97" s="12"/>
      <c r="W97" s="12"/>
      <c r="X97" s="112">
        <f t="shared" si="142"/>
        <v>0</v>
      </c>
      <c r="Y97" s="114"/>
      <c r="Z97" s="12"/>
      <c r="AA97" s="12"/>
      <c r="AB97" s="100"/>
      <c r="AC97" s="112">
        <f t="shared" si="143"/>
        <v>0</v>
      </c>
      <c r="AD97" s="113"/>
      <c r="AE97" s="121">
        <v>1</v>
      </c>
      <c r="AF97" s="12"/>
      <c r="AG97" s="100"/>
      <c r="AH97" s="112">
        <f t="shared" si="144"/>
        <v>1</v>
      </c>
      <c r="AI97" s="114"/>
      <c r="AJ97" s="12"/>
      <c r="AK97" s="12"/>
      <c r="AL97" s="12"/>
      <c r="AM97" s="112">
        <f t="shared" si="145"/>
        <v>0</v>
      </c>
      <c r="AN97" s="113"/>
      <c r="AO97" s="12"/>
      <c r="AP97" s="12"/>
      <c r="AQ97" s="12"/>
      <c r="AR97" s="112">
        <f t="shared" si="121"/>
        <v>0</v>
      </c>
      <c r="AS97" s="121">
        <v>1</v>
      </c>
      <c r="AT97" s="12"/>
      <c r="AU97" s="170"/>
      <c r="AV97" s="100"/>
      <c r="AW97" s="112">
        <f t="shared" si="146"/>
        <v>1</v>
      </c>
      <c r="AX97" s="53">
        <f t="shared" si="149"/>
        <v>3</v>
      </c>
      <c r="AY97" s="53">
        <f t="shared" si="150"/>
        <v>3</v>
      </c>
      <c r="AZ97" s="80">
        <f t="shared" si="147"/>
        <v>0.08</v>
      </c>
      <c r="BA97" s="80">
        <f t="shared" si="148"/>
        <v>8.82</v>
      </c>
    </row>
    <row r="98" spans="1:53" ht="15.75" thickBot="1" x14ac:dyDescent="0.3">
      <c r="A98" s="34" t="s">
        <v>32</v>
      </c>
      <c r="B98" s="16" t="s">
        <v>66</v>
      </c>
      <c r="C98" s="83">
        <f t="shared" si="151"/>
        <v>34</v>
      </c>
      <c r="D98" s="57">
        <v>1</v>
      </c>
      <c r="E98" s="114"/>
      <c r="F98" s="12"/>
      <c r="G98" s="12"/>
      <c r="H98" s="2"/>
      <c r="I98" s="112">
        <f t="shared" si="139"/>
        <v>0</v>
      </c>
      <c r="J98" s="15"/>
      <c r="K98" s="100"/>
      <c r="L98" s="12"/>
      <c r="M98" s="121">
        <v>1</v>
      </c>
      <c r="N98" s="112">
        <f t="shared" si="140"/>
        <v>1</v>
      </c>
      <c r="O98" s="114"/>
      <c r="P98" s="12"/>
      <c r="Q98" s="12"/>
      <c r="R98" s="12"/>
      <c r="S98" s="112">
        <f t="shared" si="141"/>
        <v>0</v>
      </c>
      <c r="T98" s="113"/>
      <c r="U98" s="12"/>
      <c r="V98" s="121">
        <v>1</v>
      </c>
      <c r="W98" s="12"/>
      <c r="X98" s="112">
        <f t="shared" si="142"/>
        <v>1</v>
      </c>
      <c r="Y98" s="114"/>
      <c r="Z98" s="12"/>
      <c r="AA98" s="100"/>
      <c r="AB98" s="121">
        <v>1</v>
      </c>
      <c r="AC98" s="112">
        <f t="shared" si="143"/>
        <v>1</v>
      </c>
      <c r="AD98" s="113"/>
      <c r="AE98" s="12"/>
      <c r="AF98" s="12"/>
      <c r="AG98" s="12"/>
      <c r="AH98" s="112">
        <f t="shared" si="144"/>
        <v>0</v>
      </c>
      <c r="AI98" s="114"/>
      <c r="AJ98" s="12"/>
      <c r="AK98" s="12"/>
      <c r="AL98" s="12"/>
      <c r="AM98" s="112">
        <f t="shared" si="145"/>
        <v>0</v>
      </c>
      <c r="AN98" s="113"/>
      <c r="AO98" s="12"/>
      <c r="AP98" s="12"/>
      <c r="AQ98" s="100"/>
      <c r="AR98" s="112">
        <f t="shared" si="121"/>
        <v>0</v>
      </c>
      <c r="AS98" s="32"/>
      <c r="AT98" s="12"/>
      <c r="AU98" s="12"/>
      <c r="AV98" s="100"/>
      <c r="AW98" s="112">
        <f t="shared" si="146"/>
        <v>0</v>
      </c>
      <c r="AX98" s="53">
        <f t="shared" si="149"/>
        <v>3</v>
      </c>
      <c r="AY98" s="53">
        <f t="shared" si="150"/>
        <v>3</v>
      </c>
      <c r="AZ98" s="80">
        <f t="shared" si="147"/>
        <v>0.08</v>
      </c>
      <c r="BA98" s="80">
        <f t="shared" si="148"/>
        <v>8.82</v>
      </c>
    </row>
    <row r="99" spans="1:53" ht="15.75" thickBot="1" x14ac:dyDescent="0.3">
      <c r="A99" s="34" t="s">
        <v>35</v>
      </c>
      <c r="B99" s="16" t="s">
        <v>66</v>
      </c>
      <c r="C99" s="83">
        <f t="shared" si="151"/>
        <v>34</v>
      </c>
      <c r="D99" s="57">
        <v>1</v>
      </c>
      <c r="E99" s="114"/>
      <c r="F99" s="12"/>
      <c r="G99" s="12"/>
      <c r="H99" s="2"/>
      <c r="I99" s="112">
        <f t="shared" si="139"/>
        <v>0</v>
      </c>
      <c r="J99" s="15"/>
      <c r="K99" s="12"/>
      <c r="L99" s="12"/>
      <c r="M99" s="12"/>
      <c r="N99" s="112">
        <f t="shared" si="140"/>
        <v>0</v>
      </c>
      <c r="O99" s="114"/>
      <c r="P99" s="12"/>
      <c r="Q99" s="12"/>
      <c r="R99" s="2"/>
      <c r="S99" s="112">
        <f t="shared" si="141"/>
        <v>0</v>
      </c>
      <c r="T99" s="113"/>
      <c r="U99" s="100"/>
      <c r="V99" s="12"/>
      <c r="W99" s="12"/>
      <c r="X99" s="112">
        <f t="shared" si="142"/>
        <v>0</v>
      </c>
      <c r="Y99" s="114"/>
      <c r="Z99" s="12"/>
      <c r="AA99" s="12"/>
      <c r="AB99" s="12"/>
      <c r="AC99" s="112">
        <f t="shared" si="143"/>
        <v>0</v>
      </c>
      <c r="AD99" s="113"/>
      <c r="AE99" s="12"/>
      <c r="AF99" s="12"/>
      <c r="AG99" s="12"/>
      <c r="AH99" s="112">
        <f t="shared" si="144"/>
        <v>0</v>
      </c>
      <c r="AI99" s="114"/>
      <c r="AJ99" s="12"/>
      <c r="AK99" s="12"/>
      <c r="AL99" s="12"/>
      <c r="AM99" s="112">
        <f t="shared" si="145"/>
        <v>0</v>
      </c>
      <c r="AN99" s="113"/>
      <c r="AO99" s="12"/>
      <c r="AP99" s="121">
        <v>1</v>
      </c>
      <c r="AQ99" s="12"/>
      <c r="AR99" s="112">
        <f t="shared" si="121"/>
        <v>1</v>
      </c>
      <c r="AS99" s="32"/>
      <c r="AT99" s="12"/>
      <c r="AU99" s="100"/>
      <c r="AV99" s="12"/>
      <c r="AW99" s="112">
        <f t="shared" si="146"/>
        <v>0</v>
      </c>
      <c r="AX99" s="53">
        <f t="shared" si="149"/>
        <v>1</v>
      </c>
      <c r="AY99" s="53">
        <f t="shared" si="150"/>
        <v>1</v>
      </c>
      <c r="AZ99" s="80">
        <f t="shared" si="147"/>
        <v>0.03</v>
      </c>
      <c r="BA99" s="80">
        <f t="shared" si="148"/>
        <v>2.94</v>
      </c>
    </row>
    <row r="100" spans="1:53" ht="15.75" thickBot="1" x14ac:dyDescent="0.3">
      <c r="A100" s="34" t="s">
        <v>22</v>
      </c>
      <c r="B100" s="16" t="s">
        <v>66</v>
      </c>
      <c r="C100" s="83">
        <f t="shared" si="151"/>
        <v>34</v>
      </c>
      <c r="D100" s="57">
        <v>1</v>
      </c>
      <c r="E100" s="114"/>
      <c r="F100" s="12"/>
      <c r="G100" s="12"/>
      <c r="H100" s="2"/>
      <c r="I100" s="112">
        <f t="shared" si="139"/>
        <v>0</v>
      </c>
      <c r="J100" s="15"/>
      <c r="K100" s="12"/>
      <c r="L100" s="12"/>
      <c r="M100" s="12"/>
      <c r="N100" s="112">
        <f t="shared" si="140"/>
        <v>0</v>
      </c>
      <c r="O100" s="32"/>
      <c r="P100" s="2"/>
      <c r="Q100" s="2"/>
      <c r="R100" s="2"/>
      <c r="S100" s="112">
        <f t="shared" si="141"/>
        <v>0</v>
      </c>
      <c r="T100" s="113"/>
      <c r="U100" s="12"/>
      <c r="V100" s="12"/>
      <c r="W100" s="12"/>
      <c r="X100" s="112">
        <f t="shared" si="142"/>
        <v>0</v>
      </c>
      <c r="Y100" s="114"/>
      <c r="Z100" s="121">
        <v>1</v>
      </c>
      <c r="AA100" s="12"/>
      <c r="AB100" s="12"/>
      <c r="AC100" s="112">
        <f t="shared" si="143"/>
        <v>1</v>
      </c>
      <c r="AD100" s="113"/>
      <c r="AE100" s="12"/>
      <c r="AF100" s="12"/>
      <c r="AG100" s="12"/>
      <c r="AH100" s="112">
        <f t="shared" si="144"/>
        <v>0</v>
      </c>
      <c r="AI100" s="114"/>
      <c r="AJ100" s="12"/>
      <c r="AK100" s="12"/>
      <c r="AL100" s="12"/>
      <c r="AM100" s="112">
        <f t="shared" si="145"/>
        <v>0</v>
      </c>
      <c r="AN100" s="113"/>
      <c r="AO100" s="12"/>
      <c r="AP100" s="100"/>
      <c r="AQ100" s="12"/>
      <c r="AR100" s="112">
        <f t="shared" si="121"/>
        <v>0</v>
      </c>
      <c r="AS100" s="32"/>
      <c r="AT100" s="12"/>
      <c r="AU100" s="12"/>
      <c r="AV100" s="12"/>
      <c r="AW100" s="112">
        <f t="shared" si="146"/>
        <v>0</v>
      </c>
      <c r="AX100" s="53">
        <f t="shared" si="149"/>
        <v>1</v>
      </c>
      <c r="AY100" s="53">
        <f t="shared" si="150"/>
        <v>1</v>
      </c>
      <c r="AZ100" s="80">
        <f t="shared" si="147"/>
        <v>0.03</v>
      </c>
      <c r="BA100" s="80">
        <f t="shared" si="148"/>
        <v>2.94</v>
      </c>
    </row>
    <row r="101" spans="1:53" ht="15.75" thickBot="1" x14ac:dyDescent="0.3">
      <c r="A101" s="34" t="s">
        <v>23</v>
      </c>
      <c r="B101" s="16" t="s">
        <v>66</v>
      </c>
      <c r="C101" s="83">
        <f t="shared" si="151"/>
        <v>68</v>
      </c>
      <c r="D101" s="57">
        <v>2</v>
      </c>
      <c r="E101" s="114"/>
      <c r="F101" s="12"/>
      <c r="G101" s="12"/>
      <c r="H101" s="2"/>
      <c r="I101" s="112">
        <f t="shared" si="139"/>
        <v>0</v>
      </c>
      <c r="J101" s="15"/>
      <c r="K101" s="12"/>
      <c r="L101" s="12"/>
      <c r="M101" s="12"/>
      <c r="N101" s="112">
        <f t="shared" si="140"/>
        <v>0</v>
      </c>
      <c r="O101" s="32"/>
      <c r="P101" s="2"/>
      <c r="Q101" s="2"/>
      <c r="R101" s="122">
        <v>1</v>
      </c>
      <c r="S101" s="112">
        <f t="shared" si="141"/>
        <v>1</v>
      </c>
      <c r="T101" s="113"/>
      <c r="U101" s="12"/>
      <c r="V101" s="12"/>
      <c r="W101" s="12"/>
      <c r="X101" s="112">
        <f t="shared" si="142"/>
        <v>0</v>
      </c>
      <c r="Y101" s="114"/>
      <c r="Z101" s="12"/>
      <c r="AA101" s="12"/>
      <c r="AB101" s="12"/>
      <c r="AC101" s="112">
        <f t="shared" si="143"/>
        <v>0</v>
      </c>
      <c r="AD101" s="113"/>
      <c r="AE101" s="12"/>
      <c r="AF101" s="12"/>
      <c r="AG101" s="12"/>
      <c r="AH101" s="112">
        <f t="shared" si="144"/>
        <v>0</v>
      </c>
      <c r="AI101" s="114"/>
      <c r="AJ101" s="12"/>
      <c r="AK101" s="12"/>
      <c r="AL101" s="12"/>
      <c r="AM101" s="112">
        <f t="shared" si="145"/>
        <v>0</v>
      </c>
      <c r="AN101" s="113"/>
      <c r="AO101" s="12"/>
      <c r="AP101" s="100"/>
      <c r="AQ101" s="12"/>
      <c r="AR101" s="112">
        <f t="shared" si="121"/>
        <v>0</v>
      </c>
      <c r="AS101" s="114"/>
      <c r="AT101" s="122">
        <v>1</v>
      </c>
      <c r="AU101" s="12"/>
      <c r="AV101" s="12"/>
      <c r="AW101" s="112">
        <f t="shared" si="146"/>
        <v>1</v>
      </c>
      <c r="AX101" s="53">
        <f t="shared" si="149"/>
        <v>2</v>
      </c>
      <c r="AY101" s="53">
        <f t="shared" si="150"/>
        <v>2</v>
      </c>
      <c r="AZ101" s="80">
        <f t="shared" si="147"/>
        <v>0.06</v>
      </c>
      <c r="BA101" s="80">
        <f t="shared" si="148"/>
        <v>2.94</v>
      </c>
    </row>
    <row r="102" spans="1:53" ht="15.75" thickBot="1" x14ac:dyDescent="0.3">
      <c r="A102" s="97" t="s">
        <v>24</v>
      </c>
      <c r="B102" s="163" t="s">
        <v>66</v>
      </c>
      <c r="C102" s="84">
        <f t="shared" si="151"/>
        <v>68</v>
      </c>
      <c r="D102" s="54">
        <v>2</v>
      </c>
      <c r="E102" s="120"/>
      <c r="F102" s="122">
        <v>1</v>
      </c>
      <c r="G102" s="64"/>
      <c r="H102" s="64"/>
      <c r="I102" s="28">
        <f t="shared" ref="I102" si="153">SUM(E102:H102)</f>
        <v>1</v>
      </c>
      <c r="J102" s="119"/>
      <c r="K102" s="117"/>
      <c r="L102" s="64"/>
      <c r="M102" s="64"/>
      <c r="N102" s="28">
        <f t="shared" ref="N102" si="154">SUM(J102:M102)</f>
        <v>0</v>
      </c>
      <c r="O102" s="33"/>
      <c r="P102" s="64"/>
      <c r="Q102" s="64"/>
      <c r="R102" s="64"/>
      <c r="S102" s="28">
        <f t="shared" ref="S102" si="155">SUM(O102:R102)</f>
        <v>0</v>
      </c>
      <c r="T102" s="119"/>
      <c r="U102" s="64"/>
      <c r="V102" s="64"/>
      <c r="W102" s="122">
        <v>1</v>
      </c>
      <c r="X102" s="28">
        <f t="shared" ref="X102" si="156">SUM(T102:W102)</f>
        <v>1</v>
      </c>
      <c r="Y102" s="33"/>
      <c r="Z102" s="64"/>
      <c r="AA102" s="64"/>
      <c r="AB102" s="64"/>
      <c r="AC102" s="28">
        <f t="shared" ref="AC102" si="157">SUM(Y102:AB102)</f>
        <v>0</v>
      </c>
      <c r="AD102" s="119"/>
      <c r="AE102" s="64"/>
      <c r="AF102" s="64"/>
      <c r="AG102" s="64"/>
      <c r="AH102" s="28">
        <f t="shared" ref="AH102" si="158">SUM(AD102:AG102)</f>
        <v>0</v>
      </c>
      <c r="AI102" s="120"/>
      <c r="AJ102" s="122">
        <v>1</v>
      </c>
      <c r="AK102" s="64"/>
      <c r="AL102" s="64"/>
      <c r="AM102" s="28">
        <f t="shared" ref="AM102" si="159">SUM(AI102:AL102)</f>
        <v>1</v>
      </c>
      <c r="AN102" s="119"/>
      <c r="AO102" s="64"/>
      <c r="AP102" s="64"/>
      <c r="AQ102" s="64"/>
      <c r="AR102" s="28">
        <f t="shared" ref="AR102" si="160">SUM(AN102:AQ102)</f>
        <v>0</v>
      </c>
      <c r="AS102" s="33"/>
      <c r="AT102" s="64"/>
      <c r="AU102" s="122">
        <v>1</v>
      </c>
      <c r="AV102" s="64"/>
      <c r="AW102" s="118">
        <f t="shared" si="146"/>
        <v>1</v>
      </c>
      <c r="AX102" s="54">
        <f t="shared" si="149"/>
        <v>4</v>
      </c>
      <c r="AY102" s="54">
        <f t="shared" si="150"/>
        <v>4</v>
      </c>
      <c r="AZ102" s="81">
        <f t="shared" si="147"/>
        <v>0.11</v>
      </c>
      <c r="BA102" s="81">
        <f t="shared" si="148"/>
        <v>5.88</v>
      </c>
    </row>
    <row r="103" spans="1:53" ht="15.75" thickBot="1" x14ac:dyDescent="0.3">
      <c r="A103" s="95"/>
      <c r="B103" s="89"/>
      <c r="C103" s="90"/>
      <c r="D103" s="91"/>
      <c r="E103" s="92"/>
      <c r="F103" s="19"/>
      <c r="G103" s="19"/>
      <c r="H103" s="19"/>
      <c r="I103" s="93"/>
      <c r="J103" s="87"/>
      <c r="K103" s="19"/>
      <c r="L103" s="19"/>
      <c r="M103" s="19"/>
      <c r="N103" s="93"/>
      <c r="O103" s="92"/>
      <c r="P103" s="19"/>
      <c r="Q103" s="19"/>
      <c r="R103" s="19"/>
      <c r="S103" s="93"/>
      <c r="T103" s="87"/>
      <c r="U103" s="19"/>
      <c r="V103" s="19"/>
      <c r="W103" s="19"/>
      <c r="X103" s="93"/>
      <c r="Y103" s="92"/>
      <c r="Z103" s="19"/>
      <c r="AA103" s="19"/>
      <c r="AB103" s="19"/>
      <c r="AC103" s="93"/>
      <c r="AD103" s="87"/>
      <c r="AE103" s="19"/>
      <c r="AF103" s="19"/>
      <c r="AG103" s="19"/>
      <c r="AH103" s="93"/>
      <c r="AI103" s="92"/>
      <c r="AJ103" s="19"/>
      <c r="AK103" s="19"/>
      <c r="AL103" s="19"/>
      <c r="AM103" s="93"/>
      <c r="AN103" s="87"/>
      <c r="AO103" s="19"/>
      <c r="AP103" s="19"/>
      <c r="AQ103" s="19"/>
      <c r="AR103" s="93"/>
      <c r="AS103" s="92"/>
      <c r="AT103" s="19"/>
      <c r="AU103" s="19"/>
      <c r="AV103" s="19"/>
      <c r="AW103" s="42"/>
      <c r="AX103" s="90"/>
      <c r="AY103" s="90"/>
      <c r="AZ103" s="94"/>
      <c r="BA103" s="94"/>
    </row>
    <row r="104" spans="1:53" ht="15.75" thickBot="1" x14ac:dyDescent="0.3">
      <c r="A104" s="16" t="s">
        <v>17</v>
      </c>
      <c r="B104" s="16" t="s">
        <v>68</v>
      </c>
      <c r="C104" s="52">
        <f>D104*34</f>
        <v>204</v>
      </c>
      <c r="D104" s="56">
        <v>6</v>
      </c>
      <c r="E104" s="111"/>
      <c r="F104" s="108"/>
      <c r="G104" s="66"/>
      <c r="H104" s="122">
        <v>1</v>
      </c>
      <c r="I104" s="23">
        <f>SUM(E104:H104)</f>
        <v>1</v>
      </c>
      <c r="J104" s="21"/>
      <c r="K104" s="66"/>
      <c r="L104" s="122">
        <v>1</v>
      </c>
      <c r="M104" s="108"/>
      <c r="N104" s="23">
        <f>SUM(J104:M104)</f>
        <v>1</v>
      </c>
      <c r="O104" s="31"/>
      <c r="P104" s="22"/>
      <c r="Q104" s="122">
        <v>1</v>
      </c>
      <c r="R104" s="22"/>
      <c r="S104" s="23">
        <f>SUM(O104:R104)</f>
        <v>1</v>
      </c>
      <c r="T104" s="101"/>
      <c r="U104" s="66"/>
      <c r="V104" s="108"/>
      <c r="W104" s="122">
        <v>1</v>
      </c>
      <c r="X104" s="23">
        <f>SUM(T104:W104)</f>
        <v>1</v>
      </c>
      <c r="Y104" s="31"/>
      <c r="Z104" s="22"/>
      <c r="AA104" s="22"/>
      <c r="AB104" s="22"/>
      <c r="AC104" s="23">
        <f>SUM(Y104:AB104)</f>
        <v>0</v>
      </c>
      <c r="AD104" s="122">
        <v>1</v>
      </c>
      <c r="AE104" s="66"/>
      <c r="AF104" s="108"/>
      <c r="AG104" s="66"/>
      <c r="AH104" s="23">
        <f>SUM(AD104:AG104)</f>
        <v>1</v>
      </c>
      <c r="AI104" s="111"/>
      <c r="AJ104" s="122">
        <v>1</v>
      </c>
      <c r="AK104" s="66"/>
      <c r="AL104" s="66"/>
      <c r="AM104" s="23">
        <f>SUM(AI104:AL104)</f>
        <v>1</v>
      </c>
      <c r="AN104" s="101"/>
      <c r="AO104" s="108"/>
      <c r="AP104" s="134">
        <v>1</v>
      </c>
      <c r="AQ104" s="66"/>
      <c r="AR104" s="23">
        <f>SUM(AN104:AQ104)</f>
        <v>1</v>
      </c>
      <c r="AS104" s="31"/>
      <c r="AT104" s="22"/>
      <c r="AU104" s="22"/>
      <c r="AV104" s="122">
        <v>1</v>
      </c>
      <c r="AW104" s="110">
        <f t="shared" ref="AW104:AW115" si="161">SUM(AS104:AV104)</f>
        <v>1</v>
      </c>
      <c r="AX104" s="52">
        <f>AW104+AR104+AM104+AH104+AC104+X104+S104+N104+I104</f>
        <v>8</v>
      </c>
      <c r="AY104" s="52">
        <f>COUNT(E104:H104)+COUNT(J104:M104)+COUNT(O104:R104)+COUNT(T104:W104)+COUNT(Y104:AB104)+COUNT(AD104:AG104)+COUNT(AI104:AL104)+COUNT(AO104:AQ104)+COUNT(AS104:AV104)</f>
        <v>8</v>
      </c>
      <c r="AZ104" s="79">
        <f t="shared" ref="AZ104:AZ115" si="162">ROUND(AY104/36,2)</f>
        <v>0.22</v>
      </c>
      <c r="BA104" s="79">
        <f t="shared" ref="BA104:BA115" si="163">ROUND(AX104*100/C104,2)</f>
        <v>3.92</v>
      </c>
    </row>
    <row r="105" spans="1:53" ht="15.75" thickBot="1" x14ac:dyDescent="0.3">
      <c r="A105" s="34" t="s">
        <v>26</v>
      </c>
      <c r="B105" s="16" t="s">
        <v>68</v>
      </c>
      <c r="C105" s="83">
        <f>D105*34</f>
        <v>102</v>
      </c>
      <c r="D105" s="57">
        <v>3</v>
      </c>
      <c r="E105" s="114"/>
      <c r="F105" s="12"/>
      <c r="G105" s="122">
        <v>1</v>
      </c>
      <c r="H105" s="12"/>
      <c r="I105" s="112">
        <f t="shared" ref="I104:I160" si="164">SUM(E105:H105)</f>
        <v>1</v>
      </c>
      <c r="J105" s="113"/>
      <c r="K105" s="12"/>
      <c r="L105" s="12"/>
      <c r="M105" s="12"/>
      <c r="N105" s="112">
        <f t="shared" ref="N104:N115" si="165">SUM(J105:M105)</f>
        <v>0</v>
      </c>
      <c r="O105" s="122">
        <v>1</v>
      </c>
      <c r="P105" s="12"/>
      <c r="Q105" s="12"/>
      <c r="R105" s="12"/>
      <c r="S105" s="112">
        <f t="shared" ref="S104:S115" si="166">SUM(O105:R105)</f>
        <v>1</v>
      </c>
      <c r="T105" s="122">
        <v>1</v>
      </c>
      <c r="U105" s="100"/>
      <c r="V105" s="12"/>
      <c r="W105" s="12"/>
      <c r="X105" s="112">
        <f t="shared" ref="X104:X115" si="167">SUM(T105:W105)</f>
        <v>1</v>
      </c>
      <c r="Y105" s="114"/>
      <c r="Z105" s="100"/>
      <c r="AA105" s="12"/>
      <c r="AB105" s="12"/>
      <c r="AC105" s="112">
        <f t="shared" ref="AC104:AC115" si="168">SUM(Y105:AB105)</f>
        <v>0</v>
      </c>
      <c r="AD105" s="116"/>
      <c r="AE105" s="12"/>
      <c r="AF105" s="122">
        <v>1</v>
      </c>
      <c r="AG105" s="12"/>
      <c r="AH105" s="112">
        <f t="shared" ref="AH104:AH115" si="169">SUM(AD105:AG105)</f>
        <v>1</v>
      </c>
      <c r="AI105" s="114"/>
      <c r="AJ105" s="12"/>
      <c r="AK105" s="12"/>
      <c r="AL105" s="122">
        <v>1</v>
      </c>
      <c r="AM105" s="112">
        <f t="shared" ref="AM104:AM115" si="170">SUM(AI105:AL105)</f>
        <v>1</v>
      </c>
      <c r="AN105" s="113"/>
      <c r="AO105" s="12"/>
      <c r="AP105" s="100"/>
      <c r="AQ105" s="122">
        <v>1</v>
      </c>
      <c r="AR105" s="112">
        <f t="shared" ref="AR104:AR115" si="171">SUM(AN105:AQ105)</f>
        <v>1</v>
      </c>
      <c r="AS105" s="114"/>
      <c r="AT105" s="12"/>
      <c r="AU105" s="12"/>
      <c r="AV105" s="12"/>
      <c r="AW105" s="112">
        <f t="shared" si="161"/>
        <v>0</v>
      </c>
      <c r="AX105" s="53">
        <f t="shared" ref="AX105:AX115" si="172">AW105+AR105+AM105+AH105+AC105+X105+S105+N105+I105</f>
        <v>6</v>
      </c>
      <c r="AY105" s="53">
        <f t="shared" ref="AY104:AY115" si="173">COUNT(E105:H105)+COUNT(J105:M105)+COUNT(O105:R105)+COUNT(T105:W105)+COUNT(Y105:AB105)+COUNT(AD105:AG105)+COUNT(AI105:AL105)+COUNT(AN105:AQ105)+COUNT(AS105:AV105)</f>
        <v>6</v>
      </c>
      <c r="AZ105" s="80">
        <f t="shared" si="162"/>
        <v>0.17</v>
      </c>
      <c r="BA105" s="80">
        <f t="shared" si="163"/>
        <v>5.88</v>
      </c>
    </row>
    <row r="106" spans="1:53" ht="15.75" thickBot="1" x14ac:dyDescent="0.3">
      <c r="A106" s="34" t="s">
        <v>19</v>
      </c>
      <c r="B106" s="16" t="s">
        <v>68</v>
      </c>
      <c r="C106" s="83">
        <f t="shared" ref="C106:C114" si="174">D106*34</f>
        <v>102</v>
      </c>
      <c r="D106" s="57">
        <v>3</v>
      </c>
      <c r="E106" s="114"/>
      <c r="F106" s="12"/>
      <c r="G106" s="126"/>
      <c r="H106" s="12"/>
      <c r="I106" s="112">
        <f t="shared" si="164"/>
        <v>0</v>
      </c>
      <c r="J106" s="113"/>
      <c r="K106" s="122">
        <v>1</v>
      </c>
      <c r="L106" s="128"/>
      <c r="M106" s="126"/>
      <c r="N106" s="112">
        <f t="shared" si="165"/>
        <v>1</v>
      </c>
      <c r="O106" s="114"/>
      <c r="P106" s="12"/>
      <c r="Q106" s="126"/>
      <c r="R106" s="122">
        <v>1</v>
      </c>
      <c r="S106" s="112">
        <f t="shared" si="166"/>
        <v>1</v>
      </c>
      <c r="T106" s="113"/>
      <c r="U106" s="122">
        <v>1</v>
      </c>
      <c r="V106" s="126"/>
      <c r="W106" s="12"/>
      <c r="X106" s="112">
        <f t="shared" si="167"/>
        <v>1</v>
      </c>
      <c r="Y106" s="122">
        <v>1</v>
      </c>
      <c r="Z106" s="12"/>
      <c r="AA106" s="12"/>
      <c r="AB106" s="122">
        <v>1</v>
      </c>
      <c r="AC106" s="112">
        <f t="shared" si="168"/>
        <v>2</v>
      </c>
      <c r="AD106" s="113"/>
      <c r="AE106" s="12"/>
      <c r="AF106" s="12"/>
      <c r="AG106" s="12"/>
      <c r="AH106" s="112">
        <f t="shared" si="169"/>
        <v>0</v>
      </c>
      <c r="AI106" s="122">
        <v>1</v>
      </c>
      <c r="AJ106" s="126"/>
      <c r="AK106" s="12"/>
      <c r="AL106" s="12"/>
      <c r="AM106" s="112">
        <f t="shared" si="170"/>
        <v>1</v>
      </c>
      <c r="AN106" s="122">
        <v>1</v>
      </c>
      <c r="AO106" s="12"/>
      <c r="AP106" s="100"/>
      <c r="AQ106" s="12"/>
      <c r="AR106" s="112">
        <f t="shared" si="171"/>
        <v>1</v>
      </c>
      <c r="AS106" s="32"/>
      <c r="AT106" s="122">
        <v>1</v>
      </c>
      <c r="AU106" s="12"/>
      <c r="AV106" s="100"/>
      <c r="AW106" s="112">
        <f t="shared" si="161"/>
        <v>1</v>
      </c>
      <c r="AX106" s="53">
        <f t="shared" si="172"/>
        <v>8</v>
      </c>
      <c r="AY106" s="53">
        <f t="shared" si="173"/>
        <v>8</v>
      </c>
      <c r="AZ106" s="80">
        <f t="shared" si="162"/>
        <v>0.22</v>
      </c>
      <c r="BA106" s="80">
        <f t="shared" si="163"/>
        <v>7.84</v>
      </c>
    </row>
    <row r="107" spans="1:53" ht="15.75" thickBot="1" x14ac:dyDescent="0.3">
      <c r="A107" s="34" t="s">
        <v>20</v>
      </c>
      <c r="B107" s="16" t="s">
        <v>68</v>
      </c>
      <c r="C107" s="83">
        <f t="shared" si="174"/>
        <v>170</v>
      </c>
      <c r="D107" s="57">
        <v>5</v>
      </c>
      <c r="E107" s="114"/>
      <c r="F107" s="100"/>
      <c r="G107" s="12"/>
      <c r="H107" s="12"/>
      <c r="I107" s="118">
        <f t="shared" si="164"/>
        <v>0</v>
      </c>
      <c r="J107" s="113"/>
      <c r="K107" s="100"/>
      <c r="L107" s="122">
        <v>1</v>
      </c>
      <c r="M107" s="12"/>
      <c r="N107" s="118">
        <f t="shared" si="165"/>
        <v>1</v>
      </c>
      <c r="O107" s="114"/>
      <c r="P107" s="12"/>
      <c r="Q107" s="100"/>
      <c r="R107" s="12"/>
      <c r="S107" s="118">
        <f t="shared" si="166"/>
        <v>0</v>
      </c>
      <c r="T107" s="116"/>
      <c r="U107" s="12"/>
      <c r="V107" s="122">
        <v>1</v>
      </c>
      <c r="W107" s="100"/>
      <c r="X107" s="118">
        <f t="shared" si="167"/>
        <v>1</v>
      </c>
      <c r="Y107" s="114"/>
      <c r="Z107" s="122">
        <v>1</v>
      </c>
      <c r="AA107" s="12"/>
      <c r="AB107" s="100"/>
      <c r="AC107" s="118">
        <f t="shared" si="168"/>
        <v>1</v>
      </c>
      <c r="AD107" s="113"/>
      <c r="AE107" s="122">
        <v>1</v>
      </c>
      <c r="AF107" s="12"/>
      <c r="AG107" s="100"/>
      <c r="AH107" s="118">
        <f t="shared" si="169"/>
        <v>1</v>
      </c>
      <c r="AI107" s="114"/>
      <c r="AJ107" s="100"/>
      <c r="AK107" s="122">
        <v>1</v>
      </c>
      <c r="AL107" s="12"/>
      <c r="AM107" s="118">
        <f t="shared" si="170"/>
        <v>1</v>
      </c>
      <c r="AN107" s="107"/>
      <c r="AO107" s="12"/>
      <c r="AP107" s="135">
        <v>1</v>
      </c>
      <c r="AQ107" s="100"/>
      <c r="AR107" s="118">
        <f>SUM(AO107:AQ107)</f>
        <v>1</v>
      </c>
      <c r="AS107" s="114"/>
      <c r="AT107" s="12"/>
      <c r="AU107" s="100"/>
      <c r="AV107" s="122">
        <v>1</v>
      </c>
      <c r="AW107" s="118">
        <f t="shared" si="161"/>
        <v>1</v>
      </c>
      <c r="AX107" s="53">
        <f t="shared" si="172"/>
        <v>7</v>
      </c>
      <c r="AY107" s="53">
        <f>COUNT(E107:H107)+COUNT(J107:M107)+COUNT(O107:R107)+COUNT(T107:W107)+COUNT(Y107:AB107)+COUNT(AD107:AG107)+COUNT(AI107:AL107)+COUNT(AO107:AQ107)+COUNT(AS107:AV107)</f>
        <v>7</v>
      </c>
      <c r="AZ107" s="80">
        <f t="shared" si="162"/>
        <v>0.19</v>
      </c>
      <c r="BA107" s="80">
        <f t="shared" si="163"/>
        <v>4.12</v>
      </c>
    </row>
    <row r="108" spans="1:53" ht="15.75" thickBot="1" x14ac:dyDescent="0.3">
      <c r="A108" s="96" t="s">
        <v>69</v>
      </c>
      <c r="B108" s="16" t="s">
        <v>68</v>
      </c>
      <c r="C108" s="83">
        <f t="shared" si="174"/>
        <v>68</v>
      </c>
      <c r="D108" s="57">
        <v>2</v>
      </c>
      <c r="E108" s="114"/>
      <c r="F108" s="12"/>
      <c r="G108" s="12"/>
      <c r="H108" s="12"/>
      <c r="I108" s="112">
        <f t="shared" si="164"/>
        <v>0</v>
      </c>
      <c r="J108" s="113"/>
      <c r="K108" s="12"/>
      <c r="L108" s="100"/>
      <c r="M108" s="12"/>
      <c r="N108" s="112">
        <f t="shared" si="165"/>
        <v>0</v>
      </c>
      <c r="O108" s="114"/>
      <c r="P108" s="12"/>
      <c r="Q108" s="122">
        <v>1</v>
      </c>
      <c r="R108" s="100"/>
      <c r="S108" s="112">
        <f t="shared" si="166"/>
        <v>1</v>
      </c>
      <c r="T108" s="113"/>
      <c r="U108" s="12"/>
      <c r="V108" s="100"/>
      <c r="W108" s="12"/>
      <c r="X108" s="112">
        <f t="shared" si="167"/>
        <v>0</v>
      </c>
      <c r="Y108" s="114"/>
      <c r="Z108" s="12"/>
      <c r="AA108" s="12"/>
      <c r="AB108" s="12"/>
      <c r="AC108" s="112">
        <f t="shared" si="168"/>
        <v>0</v>
      </c>
      <c r="AD108" s="113"/>
      <c r="AE108" s="12"/>
      <c r="AF108" s="100"/>
      <c r="AG108" s="12"/>
      <c r="AH108" s="112">
        <f t="shared" si="169"/>
        <v>0</v>
      </c>
      <c r="AI108" s="114"/>
      <c r="AJ108" s="12"/>
      <c r="AK108" s="12"/>
      <c r="AL108" s="100"/>
      <c r="AM108" s="112">
        <f t="shared" si="170"/>
        <v>0</v>
      </c>
      <c r="AN108" s="113"/>
      <c r="AO108" s="12"/>
      <c r="AP108" s="12"/>
      <c r="AQ108" s="100"/>
      <c r="AR108" s="112">
        <f t="shared" si="171"/>
        <v>0</v>
      </c>
      <c r="AS108" s="114"/>
      <c r="AT108" s="12"/>
      <c r="AU108" s="122">
        <v>1</v>
      </c>
      <c r="AV108" s="12"/>
      <c r="AW108" s="112">
        <f t="shared" si="161"/>
        <v>1</v>
      </c>
      <c r="AX108" s="53">
        <f t="shared" si="172"/>
        <v>2</v>
      </c>
      <c r="AY108" s="53">
        <f t="shared" si="173"/>
        <v>2</v>
      </c>
      <c r="AZ108" s="80">
        <f t="shared" si="162"/>
        <v>0.06</v>
      </c>
      <c r="BA108" s="80">
        <f t="shared" si="163"/>
        <v>2.94</v>
      </c>
    </row>
    <row r="109" spans="1:53" ht="15.75" thickBot="1" x14ac:dyDescent="0.3">
      <c r="A109" s="34" t="s">
        <v>29</v>
      </c>
      <c r="B109" s="16" t="s">
        <v>68</v>
      </c>
      <c r="C109" s="83">
        <f t="shared" si="174"/>
        <v>34</v>
      </c>
      <c r="D109" s="57">
        <v>1</v>
      </c>
      <c r="E109" s="114"/>
      <c r="F109" s="12"/>
      <c r="G109" s="12"/>
      <c r="H109" s="12"/>
      <c r="I109" s="112">
        <f t="shared" si="164"/>
        <v>0</v>
      </c>
      <c r="J109" s="113"/>
      <c r="K109" s="12"/>
      <c r="L109" s="12"/>
      <c r="M109" s="12"/>
      <c r="N109" s="112">
        <f t="shared" si="165"/>
        <v>0</v>
      </c>
      <c r="O109" s="114"/>
      <c r="P109" s="12"/>
      <c r="Q109" s="12"/>
      <c r="R109" s="12"/>
      <c r="S109" s="112">
        <f t="shared" si="166"/>
        <v>0</v>
      </c>
      <c r="T109" s="113"/>
      <c r="U109" s="12"/>
      <c r="V109" s="12"/>
      <c r="W109" s="100"/>
      <c r="X109" s="112">
        <f t="shared" si="167"/>
        <v>0</v>
      </c>
      <c r="Y109" s="114"/>
      <c r="Z109" s="12"/>
      <c r="AA109" s="122">
        <v>1</v>
      </c>
      <c r="AB109" s="12"/>
      <c r="AC109" s="112">
        <f t="shared" si="168"/>
        <v>1</v>
      </c>
      <c r="AD109" s="113"/>
      <c r="AE109" s="12"/>
      <c r="AF109" s="12"/>
      <c r="AG109" s="12"/>
      <c r="AH109" s="112">
        <f t="shared" si="169"/>
        <v>0</v>
      </c>
      <c r="AI109" s="114"/>
      <c r="AJ109" s="12"/>
      <c r="AK109" s="100"/>
      <c r="AL109" s="12"/>
      <c r="AM109" s="112">
        <f t="shared" si="170"/>
        <v>0</v>
      </c>
      <c r="AN109" s="113"/>
      <c r="AO109" s="12"/>
      <c r="AP109" s="12"/>
      <c r="AQ109" s="12"/>
      <c r="AR109" s="112">
        <f t="shared" si="171"/>
        <v>0</v>
      </c>
      <c r="AS109" s="114"/>
      <c r="AT109" s="122">
        <v>1</v>
      </c>
      <c r="AU109" s="100"/>
      <c r="AV109" s="12"/>
      <c r="AW109" s="112">
        <f t="shared" si="161"/>
        <v>1</v>
      </c>
      <c r="AX109" s="53">
        <f t="shared" si="172"/>
        <v>2</v>
      </c>
      <c r="AY109" s="53">
        <f t="shared" si="173"/>
        <v>2</v>
      </c>
      <c r="AZ109" s="80">
        <f t="shared" si="162"/>
        <v>0.06</v>
      </c>
      <c r="BA109" s="80">
        <f t="shared" si="163"/>
        <v>5.88</v>
      </c>
    </row>
    <row r="110" spans="1:53" ht="15.75" thickBot="1" x14ac:dyDescent="0.3">
      <c r="A110" s="34" t="s">
        <v>30</v>
      </c>
      <c r="B110" s="16" t="s">
        <v>68</v>
      </c>
      <c r="C110" s="83">
        <f t="shared" si="174"/>
        <v>34</v>
      </c>
      <c r="D110" s="57">
        <v>1</v>
      </c>
      <c r="E110" s="114"/>
      <c r="F110" s="12"/>
      <c r="G110" s="122">
        <v>1</v>
      </c>
      <c r="H110" s="2"/>
      <c r="I110" s="112">
        <f t="shared" si="164"/>
        <v>1</v>
      </c>
      <c r="J110" s="15"/>
      <c r="K110" s="12"/>
      <c r="L110" s="100"/>
      <c r="M110" s="12"/>
      <c r="N110" s="112">
        <f t="shared" si="165"/>
        <v>0</v>
      </c>
      <c r="O110" s="114"/>
      <c r="P110" s="12"/>
      <c r="Q110" s="12"/>
      <c r="R110" s="100"/>
      <c r="S110" s="112">
        <f t="shared" si="166"/>
        <v>0</v>
      </c>
      <c r="T110" s="122">
        <v>1</v>
      </c>
      <c r="U110" s="12"/>
      <c r="V110" s="100"/>
      <c r="W110" s="12"/>
      <c r="X110" s="112">
        <f t="shared" si="167"/>
        <v>1</v>
      </c>
      <c r="Y110" s="114"/>
      <c r="Z110" s="12"/>
      <c r="AA110" s="12"/>
      <c r="AB110" s="12"/>
      <c r="AC110" s="112">
        <f t="shared" si="168"/>
        <v>0</v>
      </c>
      <c r="AD110" s="113"/>
      <c r="AE110" s="12"/>
      <c r="AF110" s="122">
        <v>1</v>
      </c>
      <c r="AG110" s="12"/>
      <c r="AH110" s="112">
        <f t="shared" si="169"/>
        <v>1</v>
      </c>
      <c r="AI110" s="114"/>
      <c r="AJ110" s="12"/>
      <c r="AK110" s="12"/>
      <c r="AL110" s="100"/>
      <c r="AM110" s="112">
        <f t="shared" si="170"/>
        <v>0</v>
      </c>
      <c r="AN110" s="113"/>
      <c r="AO110" s="12"/>
      <c r="AP110" s="12"/>
      <c r="AQ110" s="100"/>
      <c r="AR110" s="112">
        <f t="shared" si="171"/>
        <v>0</v>
      </c>
      <c r="AS110" s="32"/>
      <c r="AT110" s="12"/>
      <c r="AU110" s="122">
        <v>1</v>
      </c>
      <c r="AV110" s="100"/>
      <c r="AW110" s="112">
        <f t="shared" si="161"/>
        <v>1</v>
      </c>
      <c r="AX110" s="53">
        <f t="shared" si="172"/>
        <v>4</v>
      </c>
      <c r="AY110" s="53">
        <f t="shared" si="173"/>
        <v>4</v>
      </c>
      <c r="AZ110" s="80">
        <f t="shared" si="162"/>
        <v>0.11</v>
      </c>
      <c r="BA110" s="80">
        <f t="shared" si="163"/>
        <v>11.76</v>
      </c>
    </row>
    <row r="111" spans="1:53" ht="15.75" thickBot="1" x14ac:dyDescent="0.3">
      <c r="A111" s="34" t="s">
        <v>32</v>
      </c>
      <c r="B111" s="16" t="s">
        <v>68</v>
      </c>
      <c r="C111" s="83">
        <f t="shared" si="174"/>
        <v>34</v>
      </c>
      <c r="D111" s="57">
        <v>1</v>
      </c>
      <c r="E111" s="114"/>
      <c r="F111" s="12"/>
      <c r="G111" s="12"/>
      <c r="H111" s="12"/>
      <c r="I111" s="112">
        <f t="shared" si="164"/>
        <v>0</v>
      </c>
      <c r="J111" s="113"/>
      <c r="K111" s="100"/>
      <c r="L111" s="12"/>
      <c r="M111" s="121">
        <v>1</v>
      </c>
      <c r="N111" s="112">
        <f t="shared" si="165"/>
        <v>1</v>
      </c>
      <c r="O111" s="114"/>
      <c r="P111" s="12"/>
      <c r="Q111" s="12"/>
      <c r="R111" s="12"/>
      <c r="S111" s="112">
        <f t="shared" si="166"/>
        <v>0</v>
      </c>
      <c r="T111" s="113"/>
      <c r="U111" s="12"/>
      <c r="V111" s="121">
        <v>1</v>
      </c>
      <c r="W111" s="12"/>
      <c r="X111" s="112">
        <f t="shared" si="167"/>
        <v>1</v>
      </c>
      <c r="Y111" s="114"/>
      <c r="Z111" s="12"/>
      <c r="AA111" s="100"/>
      <c r="AB111" s="121">
        <v>1</v>
      </c>
      <c r="AC111" s="112">
        <f t="shared" si="168"/>
        <v>1</v>
      </c>
      <c r="AD111" s="113"/>
      <c r="AE111" s="12"/>
      <c r="AF111" s="12"/>
      <c r="AG111" s="12"/>
      <c r="AH111" s="112">
        <f t="shared" si="169"/>
        <v>0</v>
      </c>
      <c r="AI111" s="114"/>
      <c r="AJ111" s="12"/>
      <c r="AK111" s="12"/>
      <c r="AL111" s="12"/>
      <c r="AM111" s="112">
        <f t="shared" si="170"/>
        <v>0</v>
      </c>
      <c r="AN111" s="113"/>
      <c r="AO111" s="12"/>
      <c r="AP111" s="12"/>
      <c r="AQ111" s="100"/>
      <c r="AR111" s="112">
        <f t="shared" si="171"/>
        <v>0</v>
      </c>
      <c r="AS111" s="114"/>
      <c r="AT111" s="12"/>
      <c r="AU111" s="12"/>
      <c r="AV111" s="100"/>
      <c r="AW111" s="112">
        <f t="shared" si="161"/>
        <v>0</v>
      </c>
      <c r="AX111" s="53">
        <f t="shared" si="172"/>
        <v>3</v>
      </c>
      <c r="AY111" s="53">
        <f t="shared" si="173"/>
        <v>3</v>
      </c>
      <c r="AZ111" s="80">
        <f t="shared" si="162"/>
        <v>0.08</v>
      </c>
      <c r="BA111" s="80">
        <f t="shared" si="163"/>
        <v>8.82</v>
      </c>
    </row>
    <row r="112" spans="1:53" ht="15.75" thickBot="1" x14ac:dyDescent="0.3">
      <c r="A112" s="34" t="s">
        <v>35</v>
      </c>
      <c r="B112" s="16" t="s">
        <v>68</v>
      </c>
      <c r="C112" s="83">
        <f t="shared" si="174"/>
        <v>34</v>
      </c>
      <c r="D112" s="57">
        <v>1</v>
      </c>
      <c r="E112" s="114"/>
      <c r="F112" s="12"/>
      <c r="G112" s="12"/>
      <c r="H112" s="12"/>
      <c r="I112" s="112">
        <f t="shared" si="164"/>
        <v>0</v>
      </c>
      <c r="J112" s="113"/>
      <c r="K112" s="12"/>
      <c r="L112" s="12"/>
      <c r="M112" s="12"/>
      <c r="N112" s="112">
        <f t="shared" si="165"/>
        <v>0</v>
      </c>
      <c r="O112" s="114"/>
      <c r="P112" s="12"/>
      <c r="Q112" s="12"/>
      <c r="R112" s="12"/>
      <c r="S112" s="112">
        <f t="shared" si="166"/>
        <v>0</v>
      </c>
      <c r="T112" s="113"/>
      <c r="U112" s="100"/>
      <c r="V112" s="12"/>
      <c r="W112" s="12"/>
      <c r="X112" s="112">
        <f t="shared" si="167"/>
        <v>0</v>
      </c>
      <c r="Y112" s="114"/>
      <c r="Z112" s="12"/>
      <c r="AA112" s="12"/>
      <c r="AB112" s="12"/>
      <c r="AC112" s="112">
        <f t="shared" si="168"/>
        <v>0</v>
      </c>
      <c r="AD112" s="113"/>
      <c r="AE112" s="12"/>
      <c r="AF112" s="12"/>
      <c r="AG112" s="12"/>
      <c r="AH112" s="112">
        <f t="shared" si="169"/>
        <v>0</v>
      </c>
      <c r="AI112" s="114"/>
      <c r="AJ112" s="12"/>
      <c r="AK112" s="12"/>
      <c r="AL112" s="12"/>
      <c r="AM112" s="112">
        <f t="shared" si="170"/>
        <v>0</v>
      </c>
      <c r="AN112" s="113"/>
      <c r="AO112" s="12"/>
      <c r="AP112" s="121">
        <v>1</v>
      </c>
      <c r="AQ112" s="12"/>
      <c r="AR112" s="112">
        <f t="shared" si="171"/>
        <v>1</v>
      </c>
      <c r="AS112" s="114"/>
      <c r="AT112" s="12"/>
      <c r="AU112" s="100"/>
      <c r="AV112" s="12"/>
      <c r="AW112" s="112">
        <f t="shared" si="161"/>
        <v>0</v>
      </c>
      <c r="AX112" s="53">
        <f t="shared" si="172"/>
        <v>1</v>
      </c>
      <c r="AY112" s="53">
        <f t="shared" si="173"/>
        <v>1</v>
      </c>
      <c r="AZ112" s="80">
        <f t="shared" si="162"/>
        <v>0.03</v>
      </c>
      <c r="BA112" s="80">
        <f t="shared" si="163"/>
        <v>2.94</v>
      </c>
    </row>
    <row r="113" spans="1:53" ht="15.75" thickBot="1" x14ac:dyDescent="0.3">
      <c r="A113" s="34" t="s">
        <v>22</v>
      </c>
      <c r="B113" s="16" t="s">
        <v>68</v>
      </c>
      <c r="C113" s="83">
        <f t="shared" si="174"/>
        <v>34</v>
      </c>
      <c r="D113" s="57">
        <v>1</v>
      </c>
      <c r="E113" s="114"/>
      <c r="F113" s="12"/>
      <c r="G113" s="12"/>
      <c r="H113" s="12"/>
      <c r="I113" s="112">
        <f t="shared" si="164"/>
        <v>0</v>
      </c>
      <c r="J113" s="113"/>
      <c r="K113" s="12"/>
      <c r="L113" s="12"/>
      <c r="M113" s="12"/>
      <c r="N113" s="112">
        <f t="shared" si="165"/>
        <v>0</v>
      </c>
      <c r="O113" s="114"/>
      <c r="P113" s="122">
        <v>1</v>
      </c>
      <c r="Q113" s="12"/>
      <c r="R113" s="12"/>
      <c r="S113" s="112">
        <f t="shared" si="166"/>
        <v>1</v>
      </c>
      <c r="T113" s="113"/>
      <c r="U113" s="12"/>
      <c r="V113" s="12"/>
      <c r="W113" s="12"/>
      <c r="X113" s="112">
        <f t="shared" si="167"/>
        <v>0</v>
      </c>
      <c r="Y113" s="114"/>
      <c r="Z113" s="12"/>
      <c r="AA113" s="12"/>
      <c r="AB113" s="12"/>
      <c r="AC113" s="112">
        <f t="shared" si="168"/>
        <v>0</v>
      </c>
      <c r="AD113" s="113"/>
      <c r="AE113" s="12"/>
      <c r="AF113" s="12"/>
      <c r="AG113" s="12"/>
      <c r="AH113" s="112">
        <f t="shared" si="169"/>
        <v>0</v>
      </c>
      <c r="AI113" s="114"/>
      <c r="AJ113" s="12"/>
      <c r="AK113" s="12"/>
      <c r="AL113" s="122">
        <v>1</v>
      </c>
      <c r="AM113" s="112">
        <f t="shared" si="170"/>
        <v>1</v>
      </c>
      <c r="AN113" s="113"/>
      <c r="AO113" s="12"/>
      <c r="AP113" s="100"/>
      <c r="AQ113" s="12"/>
      <c r="AR113" s="112">
        <f t="shared" si="171"/>
        <v>0</v>
      </c>
      <c r="AS113" s="114"/>
      <c r="AT113" s="12"/>
      <c r="AU113" s="12"/>
      <c r="AV113" s="12"/>
      <c r="AW113" s="112">
        <f t="shared" si="161"/>
        <v>0</v>
      </c>
      <c r="AX113" s="53">
        <f t="shared" si="172"/>
        <v>2</v>
      </c>
      <c r="AY113" s="53">
        <f t="shared" si="173"/>
        <v>2</v>
      </c>
      <c r="AZ113" s="80">
        <f t="shared" si="162"/>
        <v>0.06</v>
      </c>
      <c r="BA113" s="80">
        <f t="shared" si="163"/>
        <v>5.88</v>
      </c>
    </row>
    <row r="114" spans="1:53" ht="15.75" thickBot="1" x14ac:dyDescent="0.3">
      <c r="A114" s="34" t="s">
        <v>23</v>
      </c>
      <c r="B114" s="16" t="s">
        <v>68</v>
      </c>
      <c r="C114" s="83">
        <f t="shared" si="174"/>
        <v>68</v>
      </c>
      <c r="D114" s="57">
        <v>2</v>
      </c>
      <c r="E114" s="114"/>
      <c r="F114" s="12"/>
      <c r="G114" s="12"/>
      <c r="H114" s="12"/>
      <c r="I114" s="112">
        <f t="shared" si="164"/>
        <v>0</v>
      </c>
      <c r="J114" s="113"/>
      <c r="K114" s="12"/>
      <c r="L114" s="12"/>
      <c r="M114" s="12"/>
      <c r="N114" s="112">
        <f t="shared" si="165"/>
        <v>0</v>
      </c>
      <c r="O114" s="114"/>
      <c r="P114" s="12"/>
      <c r="Q114" s="12"/>
      <c r="R114" s="122">
        <v>1</v>
      </c>
      <c r="S114" s="112">
        <f t="shared" si="166"/>
        <v>1</v>
      </c>
      <c r="T114" s="113"/>
      <c r="U114" s="12"/>
      <c r="V114" s="12"/>
      <c r="W114" s="12"/>
      <c r="X114" s="112">
        <f t="shared" si="167"/>
        <v>0</v>
      </c>
      <c r="Y114" s="114"/>
      <c r="Z114" s="12"/>
      <c r="AA114" s="12"/>
      <c r="AB114" s="12"/>
      <c r="AC114" s="112">
        <f t="shared" si="168"/>
        <v>0</v>
      </c>
      <c r="AD114" s="113"/>
      <c r="AE114" s="12"/>
      <c r="AF114" s="12"/>
      <c r="AG114" s="12"/>
      <c r="AH114" s="112">
        <f t="shared" si="169"/>
        <v>0</v>
      </c>
      <c r="AI114" s="114"/>
      <c r="AJ114" s="12"/>
      <c r="AK114" s="12"/>
      <c r="AL114" s="12"/>
      <c r="AM114" s="112">
        <f t="shared" si="170"/>
        <v>0</v>
      </c>
      <c r="AN114" s="113"/>
      <c r="AO114" s="12"/>
      <c r="AP114" s="100"/>
      <c r="AQ114" s="12"/>
      <c r="AR114" s="112">
        <f t="shared" si="171"/>
        <v>0</v>
      </c>
      <c r="AS114" s="114"/>
      <c r="AT114" s="122">
        <v>1</v>
      </c>
      <c r="AU114" s="12"/>
      <c r="AV114" s="12"/>
      <c r="AW114" s="112">
        <f t="shared" si="161"/>
        <v>1</v>
      </c>
      <c r="AX114" s="53">
        <f t="shared" si="172"/>
        <v>2</v>
      </c>
      <c r="AY114" s="53">
        <f t="shared" si="173"/>
        <v>2</v>
      </c>
      <c r="AZ114" s="80">
        <f t="shared" si="162"/>
        <v>0.06</v>
      </c>
      <c r="BA114" s="80">
        <f t="shared" si="163"/>
        <v>2.94</v>
      </c>
    </row>
    <row r="115" spans="1:53" ht="15.75" thickBot="1" x14ac:dyDescent="0.3">
      <c r="A115" s="97" t="s">
        <v>24</v>
      </c>
      <c r="B115" s="16" t="s">
        <v>68</v>
      </c>
      <c r="C115" s="84">
        <v>68</v>
      </c>
      <c r="D115" s="61">
        <v>3</v>
      </c>
      <c r="E115" s="120"/>
      <c r="F115" s="122">
        <v>1</v>
      </c>
      <c r="G115" s="64"/>
      <c r="H115" s="64"/>
      <c r="I115" s="28">
        <f t="shared" ref="I115" si="175">SUM(E115:H115)</f>
        <v>1</v>
      </c>
      <c r="J115" s="119"/>
      <c r="K115" s="117"/>
      <c r="L115" s="64"/>
      <c r="M115" s="64"/>
      <c r="N115" s="28">
        <f t="shared" ref="N115" si="176">SUM(J115:M115)</f>
        <v>0</v>
      </c>
      <c r="O115" s="33"/>
      <c r="P115" s="64"/>
      <c r="Q115" s="64"/>
      <c r="R115" s="64"/>
      <c r="S115" s="28">
        <f t="shared" ref="S115" si="177">SUM(O115:R115)</f>
        <v>0</v>
      </c>
      <c r="T115" s="119"/>
      <c r="U115" s="64"/>
      <c r="V115" s="64"/>
      <c r="W115" s="122">
        <v>1</v>
      </c>
      <c r="X115" s="28">
        <f t="shared" ref="X115" si="178">SUM(T115:W115)</f>
        <v>1</v>
      </c>
      <c r="Y115" s="33"/>
      <c r="Z115" s="64"/>
      <c r="AA115" s="64"/>
      <c r="AB115" s="64"/>
      <c r="AC115" s="28">
        <f t="shared" ref="AC115" si="179">SUM(Y115:AB115)</f>
        <v>0</v>
      </c>
      <c r="AD115" s="119"/>
      <c r="AE115" s="64"/>
      <c r="AF115" s="64"/>
      <c r="AG115" s="64"/>
      <c r="AH115" s="28">
        <f t="shared" ref="AH115" si="180">SUM(AD115:AG115)</f>
        <v>0</v>
      </c>
      <c r="AI115" s="120"/>
      <c r="AJ115" s="122">
        <v>1</v>
      </c>
      <c r="AK115" s="64"/>
      <c r="AL115" s="64"/>
      <c r="AM115" s="28">
        <f t="shared" ref="AM115" si="181">SUM(AI115:AL115)</f>
        <v>1</v>
      </c>
      <c r="AN115" s="119"/>
      <c r="AO115" s="64"/>
      <c r="AP115" s="64"/>
      <c r="AQ115" s="64"/>
      <c r="AR115" s="28">
        <f t="shared" ref="AR115" si="182">SUM(AN115:AQ115)</f>
        <v>0</v>
      </c>
      <c r="AS115" s="33"/>
      <c r="AT115" s="64"/>
      <c r="AU115" s="122">
        <v>1</v>
      </c>
      <c r="AV115" s="64"/>
      <c r="AW115" s="118">
        <f t="shared" si="161"/>
        <v>1</v>
      </c>
      <c r="AX115" s="54">
        <f t="shared" si="172"/>
        <v>4</v>
      </c>
      <c r="AY115" s="54">
        <f t="shared" si="173"/>
        <v>4</v>
      </c>
      <c r="AZ115" s="81">
        <f t="shared" si="162"/>
        <v>0.11</v>
      </c>
      <c r="BA115" s="81">
        <f t="shared" si="163"/>
        <v>5.88</v>
      </c>
    </row>
    <row r="116" spans="1:53" ht="15.75" thickBot="1" x14ac:dyDescent="0.3">
      <c r="L116" s="46"/>
    </row>
    <row r="117" spans="1:53" ht="15.75" thickBot="1" x14ac:dyDescent="0.3">
      <c r="A117" s="16" t="s">
        <v>17</v>
      </c>
      <c r="B117" s="16" t="s">
        <v>70</v>
      </c>
      <c r="C117" s="52">
        <f>D117*34</f>
        <v>204</v>
      </c>
      <c r="D117" s="56">
        <v>6</v>
      </c>
      <c r="E117" s="111"/>
      <c r="F117" s="108"/>
      <c r="G117" s="66"/>
      <c r="H117" s="122">
        <v>1</v>
      </c>
      <c r="I117" s="23">
        <f>SUM(E117:H117)</f>
        <v>1</v>
      </c>
      <c r="J117" s="21"/>
      <c r="K117" s="66"/>
      <c r="L117" s="122">
        <v>1</v>
      </c>
      <c r="M117" s="108"/>
      <c r="N117" s="23">
        <f>SUM(J117:M117)</f>
        <v>1</v>
      </c>
      <c r="O117" s="31"/>
      <c r="P117" s="22"/>
      <c r="Q117" s="122">
        <v>1</v>
      </c>
      <c r="R117" s="22"/>
      <c r="S117" s="23">
        <f>SUM(O117:R117)</f>
        <v>1</v>
      </c>
      <c r="T117" s="101"/>
      <c r="U117" s="66"/>
      <c r="V117" s="108"/>
      <c r="W117" s="122">
        <v>1</v>
      </c>
      <c r="X117" s="23">
        <f>SUM(T117:W117)</f>
        <v>1</v>
      </c>
      <c r="Y117" s="31"/>
      <c r="Z117" s="22"/>
      <c r="AA117" s="22"/>
      <c r="AB117" s="22"/>
      <c r="AC117" s="23">
        <f>SUM(Y117:AB117)</f>
        <v>0</v>
      </c>
      <c r="AD117" s="122">
        <v>1</v>
      </c>
      <c r="AE117" s="66"/>
      <c r="AF117" s="108"/>
      <c r="AG117" s="66"/>
      <c r="AH117" s="23">
        <f>SUM(AD117:AG117)</f>
        <v>1</v>
      </c>
      <c r="AI117" s="111"/>
      <c r="AJ117" s="122">
        <v>1</v>
      </c>
      <c r="AK117" s="66"/>
      <c r="AL117" s="66"/>
      <c r="AM117" s="23">
        <f>SUM(AI117:AL117)</f>
        <v>1</v>
      </c>
      <c r="AN117" s="101"/>
      <c r="AO117" s="108"/>
      <c r="AP117" s="134">
        <v>1</v>
      </c>
      <c r="AQ117" s="66"/>
      <c r="AR117" s="23">
        <f>SUM(AN117:AQ117)</f>
        <v>1</v>
      </c>
      <c r="AS117" s="31"/>
      <c r="AT117" s="22"/>
      <c r="AU117" s="22"/>
      <c r="AV117" s="122">
        <v>1</v>
      </c>
      <c r="AW117" s="112">
        <f t="shared" ref="AW117:AW128" si="183">SUM(AS117:AV117)</f>
        <v>1</v>
      </c>
      <c r="AX117" s="52">
        <f>AW117+AR117+AM117+AH117+AC117+X117+S117+N117+I117</f>
        <v>8</v>
      </c>
      <c r="AY117" s="52">
        <f>COUNT(E117:H117)+COUNT(J117:M117)+COUNT(O117:R117)+COUNT(T117:W117)+COUNT(Y117:AB117)+COUNT(AD117:AG117)+COUNT(AI117:AL117)+COUNT(AO117:AQ117)+COUNT(AS117:AV117)</f>
        <v>8</v>
      </c>
      <c r="AZ117" s="79">
        <f t="shared" ref="AZ117:AZ128" si="184">ROUND(AY117/36,2)</f>
        <v>0.22</v>
      </c>
      <c r="BA117" s="79">
        <f t="shared" ref="BA117:BA128" si="185">ROUND(AX117*100/C117,2)</f>
        <v>3.92</v>
      </c>
    </row>
    <row r="118" spans="1:53" ht="15.75" thickBot="1" x14ac:dyDescent="0.3">
      <c r="A118" s="34" t="s">
        <v>26</v>
      </c>
      <c r="B118" s="16" t="s">
        <v>70</v>
      </c>
      <c r="C118" s="83">
        <f>D118*34</f>
        <v>102</v>
      </c>
      <c r="D118" s="57">
        <v>3</v>
      </c>
      <c r="E118" s="114"/>
      <c r="F118" s="12"/>
      <c r="G118" s="122">
        <v>1</v>
      </c>
      <c r="H118" s="12"/>
      <c r="I118" s="112">
        <f t="shared" ref="I118" si="186">SUM(E118:H118)</f>
        <v>1</v>
      </c>
      <c r="J118" s="113"/>
      <c r="K118" s="12"/>
      <c r="L118" s="12"/>
      <c r="M118" s="12"/>
      <c r="N118" s="112">
        <f t="shared" ref="N118" si="187">SUM(J118:M118)</f>
        <v>0</v>
      </c>
      <c r="O118" s="122">
        <v>1</v>
      </c>
      <c r="P118" s="12"/>
      <c r="Q118" s="12"/>
      <c r="R118" s="12"/>
      <c r="S118" s="112">
        <f t="shared" ref="S118" si="188">SUM(O118:R118)</f>
        <v>1</v>
      </c>
      <c r="T118" s="122">
        <v>1</v>
      </c>
      <c r="U118" s="100"/>
      <c r="V118" s="12"/>
      <c r="W118" s="12"/>
      <c r="X118" s="112">
        <f t="shared" ref="X118" si="189">SUM(T118:W118)</f>
        <v>1</v>
      </c>
      <c r="Y118" s="114"/>
      <c r="Z118" s="100"/>
      <c r="AA118" s="12"/>
      <c r="AB118" s="12"/>
      <c r="AC118" s="112">
        <f t="shared" ref="AC118" si="190">SUM(Y118:AB118)</f>
        <v>0</v>
      </c>
      <c r="AD118" s="116"/>
      <c r="AE118" s="12"/>
      <c r="AF118" s="122">
        <v>1</v>
      </c>
      <c r="AG118" s="12"/>
      <c r="AH118" s="112">
        <f t="shared" ref="AH118" si="191">SUM(AD118:AG118)</f>
        <v>1</v>
      </c>
      <c r="AI118" s="114"/>
      <c r="AJ118" s="12"/>
      <c r="AK118" s="12"/>
      <c r="AL118" s="122">
        <v>1</v>
      </c>
      <c r="AM118" s="112">
        <f t="shared" ref="AM118" si="192">SUM(AI118:AL118)</f>
        <v>1</v>
      </c>
      <c r="AN118" s="113"/>
      <c r="AO118" s="12"/>
      <c r="AP118" s="100"/>
      <c r="AQ118" s="122">
        <v>1</v>
      </c>
      <c r="AR118" s="112">
        <f t="shared" ref="AR118" si="193">SUM(AN118:AQ118)</f>
        <v>1</v>
      </c>
      <c r="AS118" s="114"/>
      <c r="AT118" s="12"/>
      <c r="AU118" s="12"/>
      <c r="AV118" s="12"/>
      <c r="AW118" s="112">
        <f t="shared" si="183"/>
        <v>0</v>
      </c>
      <c r="AX118" s="53">
        <f t="shared" ref="AX118:AX128" si="194">AW118+AR118+AM118+AH118+AC118+X118+S118+N118+I118</f>
        <v>6</v>
      </c>
      <c r="AY118" s="53">
        <f t="shared" ref="AY117:AY128" si="195">COUNT(E118:H118)+COUNT(J118:M118)+COUNT(O118:R118)+COUNT(T118:W118)+COUNT(Y118:AB118)+COUNT(AD118:AG118)+COUNT(AI118:AL118)+COUNT(AN118:AQ118)+COUNT(AS118:AV118)</f>
        <v>6</v>
      </c>
      <c r="AZ118" s="80">
        <f t="shared" si="184"/>
        <v>0.17</v>
      </c>
      <c r="BA118" s="80">
        <f t="shared" si="185"/>
        <v>5.88</v>
      </c>
    </row>
    <row r="119" spans="1:53" ht="15.75" thickBot="1" x14ac:dyDescent="0.3">
      <c r="A119" s="34" t="s">
        <v>19</v>
      </c>
      <c r="B119" s="16" t="s">
        <v>70</v>
      </c>
      <c r="C119" s="83">
        <f t="shared" ref="C119:C128" si="196">D119*34</f>
        <v>102</v>
      </c>
      <c r="D119" s="57">
        <v>3</v>
      </c>
      <c r="E119" s="114"/>
      <c r="F119" s="12"/>
      <c r="G119" s="126"/>
      <c r="H119" s="12"/>
      <c r="I119" s="112">
        <f t="shared" si="164"/>
        <v>0</v>
      </c>
      <c r="J119" s="113"/>
      <c r="K119" s="122">
        <v>1</v>
      </c>
      <c r="L119" s="128"/>
      <c r="M119" s="126"/>
      <c r="N119" s="112">
        <f t="shared" ref="N117:N128" si="197">SUM(J119:M119)</f>
        <v>1</v>
      </c>
      <c r="O119" s="114"/>
      <c r="P119" s="12"/>
      <c r="Q119" s="126"/>
      <c r="R119" s="122">
        <v>1</v>
      </c>
      <c r="S119" s="112">
        <f t="shared" ref="S117:S128" si="198">SUM(O119:R119)</f>
        <v>1</v>
      </c>
      <c r="T119" s="113"/>
      <c r="U119" s="122">
        <v>1</v>
      </c>
      <c r="V119" s="126"/>
      <c r="W119" s="12"/>
      <c r="X119" s="112">
        <f t="shared" ref="X117:X128" si="199">SUM(T119:W119)</f>
        <v>1</v>
      </c>
      <c r="Y119" s="122">
        <v>1</v>
      </c>
      <c r="Z119" s="12"/>
      <c r="AA119" s="12"/>
      <c r="AB119" s="122">
        <v>1</v>
      </c>
      <c r="AC119" s="112">
        <f t="shared" ref="AC117:AC128" si="200">SUM(Y119:AB119)</f>
        <v>2</v>
      </c>
      <c r="AD119" s="113"/>
      <c r="AE119" s="12"/>
      <c r="AF119" s="12"/>
      <c r="AG119" s="12"/>
      <c r="AH119" s="112">
        <f t="shared" ref="AH117:AH128" si="201">SUM(AD119:AG119)</f>
        <v>0</v>
      </c>
      <c r="AI119" s="122">
        <v>1</v>
      </c>
      <c r="AJ119" s="126"/>
      <c r="AK119" s="12"/>
      <c r="AL119" s="12"/>
      <c r="AM119" s="112">
        <f t="shared" ref="AM117:AM128" si="202">SUM(AI119:AL119)</f>
        <v>1</v>
      </c>
      <c r="AN119" s="122">
        <v>1</v>
      </c>
      <c r="AO119" s="12"/>
      <c r="AP119" s="100"/>
      <c r="AQ119" s="12"/>
      <c r="AR119" s="112">
        <f t="shared" ref="AR117:AR128" si="203">SUM(AN119:AQ119)</f>
        <v>1</v>
      </c>
      <c r="AS119" s="32"/>
      <c r="AT119" s="122">
        <v>1</v>
      </c>
      <c r="AU119" s="12"/>
      <c r="AV119" s="100"/>
      <c r="AW119" s="112">
        <f t="shared" si="183"/>
        <v>1</v>
      </c>
      <c r="AX119" s="53">
        <f t="shared" si="194"/>
        <v>8</v>
      </c>
      <c r="AY119" s="53">
        <f t="shared" si="195"/>
        <v>8</v>
      </c>
      <c r="AZ119" s="80">
        <f t="shared" si="184"/>
        <v>0.22</v>
      </c>
      <c r="BA119" s="80">
        <f t="shared" si="185"/>
        <v>7.84</v>
      </c>
    </row>
    <row r="120" spans="1:53" ht="15.75" thickBot="1" x14ac:dyDescent="0.3">
      <c r="A120" s="34" t="s">
        <v>20</v>
      </c>
      <c r="B120" s="16" t="s">
        <v>70</v>
      </c>
      <c r="C120" s="83">
        <f t="shared" si="196"/>
        <v>170</v>
      </c>
      <c r="D120" s="57">
        <v>5</v>
      </c>
      <c r="E120" s="114"/>
      <c r="F120" s="100"/>
      <c r="G120" s="12"/>
      <c r="H120" s="12"/>
      <c r="I120" s="118">
        <f t="shared" si="164"/>
        <v>0</v>
      </c>
      <c r="J120" s="113"/>
      <c r="K120" s="100"/>
      <c r="L120" s="12"/>
      <c r="M120" s="12"/>
      <c r="N120" s="118">
        <f t="shared" si="197"/>
        <v>0</v>
      </c>
      <c r="O120" s="114"/>
      <c r="P120" s="12"/>
      <c r="Q120" s="100"/>
      <c r="R120" s="12"/>
      <c r="S120" s="118">
        <f t="shared" si="198"/>
        <v>0</v>
      </c>
      <c r="T120" s="116"/>
      <c r="U120" s="12"/>
      <c r="V120" s="12"/>
      <c r="W120" s="100"/>
      <c r="X120" s="118">
        <f t="shared" si="199"/>
        <v>0</v>
      </c>
      <c r="Y120" s="114"/>
      <c r="Z120" s="12"/>
      <c r="AA120" s="12"/>
      <c r="AB120" s="100"/>
      <c r="AC120" s="118">
        <f t="shared" si="200"/>
        <v>0</v>
      </c>
      <c r="AD120" s="113"/>
      <c r="AE120" s="100"/>
      <c r="AF120" s="12"/>
      <c r="AG120" s="100"/>
      <c r="AH120" s="118">
        <f t="shared" si="201"/>
        <v>0</v>
      </c>
      <c r="AI120" s="114"/>
      <c r="AJ120" s="100"/>
      <c r="AK120" s="12"/>
      <c r="AL120" s="12"/>
      <c r="AM120" s="118">
        <f t="shared" si="202"/>
        <v>0</v>
      </c>
      <c r="AO120" s="12"/>
      <c r="AP120" s="135">
        <v>1</v>
      </c>
      <c r="AQ120" s="100"/>
      <c r="AR120" s="118">
        <f>SUM(AO120:AQ120)</f>
        <v>1</v>
      </c>
      <c r="AS120" s="114"/>
      <c r="AT120" s="12"/>
      <c r="AU120" s="100"/>
      <c r="AV120" s="100"/>
      <c r="AW120" s="118">
        <f t="shared" si="183"/>
        <v>0</v>
      </c>
      <c r="AX120" s="53">
        <f t="shared" si="194"/>
        <v>1</v>
      </c>
      <c r="AY120" s="53">
        <f>COUNT(E120:H120)+COUNT(J120:M120)+COUNT(O120:R120)+COUNT(T120:W120)+COUNT(Y120:AB120)+COUNT(AD120:AG120)+COUNT(AI120:AL120)+COUNT(AO120:AQ120)+COUNT(AS120:AV120)</f>
        <v>1</v>
      </c>
      <c r="AZ120" s="80">
        <f t="shared" si="184"/>
        <v>0.03</v>
      </c>
      <c r="BA120" s="80">
        <f t="shared" si="185"/>
        <v>0.59</v>
      </c>
    </row>
    <row r="121" spans="1:53" ht="15.75" thickBot="1" x14ac:dyDescent="0.3">
      <c r="A121" s="96" t="s">
        <v>69</v>
      </c>
      <c r="B121" s="16" t="s">
        <v>70</v>
      </c>
      <c r="C121" s="83">
        <f t="shared" si="196"/>
        <v>68</v>
      </c>
      <c r="D121" s="57">
        <v>2</v>
      </c>
      <c r="E121" s="114"/>
      <c r="F121" s="12"/>
      <c r="G121" s="12"/>
      <c r="H121" s="12"/>
      <c r="I121" s="112">
        <f t="shared" si="164"/>
        <v>0</v>
      </c>
      <c r="J121" s="113"/>
      <c r="K121" s="12"/>
      <c r="L121" s="100"/>
      <c r="M121" s="12"/>
      <c r="N121" s="112">
        <f t="shared" si="197"/>
        <v>0</v>
      </c>
      <c r="O121" s="114"/>
      <c r="P121" s="12"/>
      <c r="Q121" s="122">
        <v>1</v>
      </c>
      <c r="R121" s="100"/>
      <c r="S121" s="112">
        <f t="shared" si="198"/>
        <v>1</v>
      </c>
      <c r="T121" s="113"/>
      <c r="U121" s="12"/>
      <c r="V121" s="100"/>
      <c r="W121" s="12"/>
      <c r="X121" s="112">
        <f t="shared" si="199"/>
        <v>0</v>
      </c>
      <c r="Y121" s="114"/>
      <c r="Z121" s="12"/>
      <c r="AA121" s="12"/>
      <c r="AB121" s="12"/>
      <c r="AC121" s="112">
        <f t="shared" si="200"/>
        <v>0</v>
      </c>
      <c r="AD121" s="113"/>
      <c r="AE121" s="12"/>
      <c r="AF121" s="100"/>
      <c r="AG121" s="12"/>
      <c r="AH121" s="112">
        <f t="shared" si="201"/>
        <v>0</v>
      </c>
      <c r="AI121" s="114"/>
      <c r="AJ121" s="12"/>
      <c r="AK121" s="12"/>
      <c r="AL121" s="100"/>
      <c r="AM121" s="112">
        <f t="shared" si="202"/>
        <v>0</v>
      </c>
      <c r="AN121" s="113"/>
      <c r="AO121" s="12"/>
      <c r="AP121" s="12"/>
      <c r="AQ121" s="100"/>
      <c r="AR121" s="112">
        <f t="shared" ref="AR121" si="204">SUM(AN121:AQ121)</f>
        <v>0</v>
      </c>
      <c r="AS121" s="114"/>
      <c r="AT121" s="12"/>
      <c r="AU121" s="122">
        <v>1</v>
      </c>
      <c r="AV121" s="12"/>
      <c r="AW121" s="112">
        <f t="shared" si="183"/>
        <v>1</v>
      </c>
      <c r="AX121" s="53">
        <f t="shared" si="194"/>
        <v>2</v>
      </c>
      <c r="AY121" s="53">
        <f t="shared" si="195"/>
        <v>2</v>
      </c>
      <c r="AZ121" s="80">
        <f t="shared" si="184"/>
        <v>0.06</v>
      </c>
      <c r="BA121" s="80">
        <f t="shared" si="185"/>
        <v>2.94</v>
      </c>
    </row>
    <row r="122" spans="1:53" ht="15.75" thickBot="1" x14ac:dyDescent="0.3">
      <c r="A122" s="34" t="s">
        <v>29</v>
      </c>
      <c r="B122" s="16" t="s">
        <v>70</v>
      </c>
      <c r="C122" s="83">
        <f t="shared" si="196"/>
        <v>34</v>
      </c>
      <c r="D122" s="57">
        <v>1</v>
      </c>
      <c r="E122" s="114"/>
      <c r="F122" s="12"/>
      <c r="G122" s="12"/>
      <c r="H122" s="12"/>
      <c r="I122" s="112">
        <f t="shared" si="164"/>
        <v>0</v>
      </c>
      <c r="J122" s="113"/>
      <c r="K122" s="12"/>
      <c r="L122" s="12"/>
      <c r="M122" s="12"/>
      <c r="N122" s="112">
        <f t="shared" si="197"/>
        <v>0</v>
      </c>
      <c r="O122" s="114"/>
      <c r="P122" s="12"/>
      <c r="Q122" s="12"/>
      <c r="R122" s="12"/>
      <c r="S122" s="112">
        <f t="shared" si="198"/>
        <v>0</v>
      </c>
      <c r="T122" s="113"/>
      <c r="U122" s="12"/>
      <c r="V122" s="12"/>
      <c r="W122" s="100"/>
      <c r="X122" s="112">
        <f t="shared" si="199"/>
        <v>0</v>
      </c>
      <c r="Y122" s="114"/>
      <c r="Z122" s="12"/>
      <c r="AA122" s="122">
        <v>1</v>
      </c>
      <c r="AB122" s="12"/>
      <c r="AC122" s="112">
        <f t="shared" si="200"/>
        <v>1</v>
      </c>
      <c r="AD122" s="113"/>
      <c r="AE122" s="12"/>
      <c r="AF122" s="12"/>
      <c r="AG122" s="12"/>
      <c r="AH122" s="112">
        <f t="shared" si="201"/>
        <v>0</v>
      </c>
      <c r="AI122" s="114"/>
      <c r="AJ122" s="12"/>
      <c r="AK122" s="100"/>
      <c r="AL122" s="12"/>
      <c r="AM122" s="112">
        <f t="shared" si="202"/>
        <v>0</v>
      </c>
      <c r="AN122" s="113"/>
      <c r="AO122" s="12"/>
      <c r="AP122" s="12"/>
      <c r="AQ122" s="12"/>
      <c r="AR122" s="112">
        <f t="shared" si="203"/>
        <v>0</v>
      </c>
      <c r="AS122" s="114"/>
      <c r="AT122" s="122">
        <v>1</v>
      </c>
      <c r="AU122" s="100"/>
      <c r="AV122" s="12"/>
      <c r="AW122" s="112">
        <f t="shared" si="183"/>
        <v>1</v>
      </c>
      <c r="AX122" s="53">
        <f t="shared" si="194"/>
        <v>2</v>
      </c>
      <c r="AY122" s="53">
        <f t="shared" si="195"/>
        <v>2</v>
      </c>
      <c r="AZ122" s="80">
        <f t="shared" si="184"/>
        <v>0.06</v>
      </c>
      <c r="BA122" s="80">
        <f t="shared" si="185"/>
        <v>5.88</v>
      </c>
    </row>
    <row r="123" spans="1:53" ht="15.75" thickBot="1" x14ac:dyDescent="0.3">
      <c r="A123" s="34" t="s">
        <v>30</v>
      </c>
      <c r="B123" s="16" t="s">
        <v>70</v>
      </c>
      <c r="C123" s="83">
        <f t="shared" si="196"/>
        <v>34</v>
      </c>
      <c r="D123" s="57">
        <v>1</v>
      </c>
      <c r="E123" s="114"/>
      <c r="F123" s="12"/>
      <c r="G123" s="122">
        <v>1</v>
      </c>
      <c r="H123" s="2"/>
      <c r="I123" s="112">
        <f t="shared" si="164"/>
        <v>1</v>
      </c>
      <c r="J123" s="15"/>
      <c r="K123" s="12"/>
      <c r="L123" s="100"/>
      <c r="M123" s="12"/>
      <c r="N123" s="112">
        <f t="shared" si="197"/>
        <v>0</v>
      </c>
      <c r="O123" s="114"/>
      <c r="P123" s="12"/>
      <c r="Q123" s="12"/>
      <c r="R123" s="100"/>
      <c r="S123" s="112">
        <f t="shared" si="198"/>
        <v>0</v>
      </c>
      <c r="T123" s="122">
        <v>1</v>
      </c>
      <c r="U123" s="12"/>
      <c r="V123" s="100"/>
      <c r="W123" s="12"/>
      <c r="X123" s="112">
        <f t="shared" si="199"/>
        <v>1</v>
      </c>
      <c r="Y123" s="114"/>
      <c r="Z123" s="12"/>
      <c r="AA123" s="12"/>
      <c r="AB123" s="12"/>
      <c r="AC123" s="112">
        <f t="shared" si="200"/>
        <v>0</v>
      </c>
      <c r="AD123" s="113"/>
      <c r="AE123" s="12"/>
      <c r="AF123" s="122">
        <v>1</v>
      </c>
      <c r="AG123" s="12"/>
      <c r="AH123" s="112">
        <f t="shared" si="201"/>
        <v>1</v>
      </c>
      <c r="AI123" s="114"/>
      <c r="AJ123" s="12"/>
      <c r="AK123" s="12"/>
      <c r="AL123" s="100"/>
      <c r="AM123" s="112">
        <f t="shared" si="202"/>
        <v>0</v>
      </c>
      <c r="AN123" s="113"/>
      <c r="AO123" s="12"/>
      <c r="AP123" s="12"/>
      <c r="AQ123" s="100"/>
      <c r="AR123" s="112">
        <f t="shared" si="203"/>
        <v>0</v>
      </c>
      <c r="AS123" s="32"/>
      <c r="AT123" s="12"/>
      <c r="AU123" s="122">
        <v>1</v>
      </c>
      <c r="AV123" s="100"/>
      <c r="AW123" s="112">
        <f t="shared" si="183"/>
        <v>1</v>
      </c>
      <c r="AX123" s="53">
        <f t="shared" si="194"/>
        <v>4</v>
      </c>
      <c r="AY123" s="53">
        <f t="shared" si="195"/>
        <v>4</v>
      </c>
      <c r="AZ123" s="80">
        <f t="shared" si="184"/>
        <v>0.11</v>
      </c>
      <c r="BA123" s="80">
        <f t="shared" si="185"/>
        <v>11.76</v>
      </c>
    </row>
    <row r="124" spans="1:53" ht="15.75" thickBot="1" x14ac:dyDescent="0.3">
      <c r="A124" s="34" t="s">
        <v>32</v>
      </c>
      <c r="B124" s="16" t="s">
        <v>70</v>
      </c>
      <c r="C124" s="83">
        <f t="shared" si="196"/>
        <v>34</v>
      </c>
      <c r="D124" s="57">
        <v>1</v>
      </c>
      <c r="E124" s="114"/>
      <c r="F124" s="12"/>
      <c r="G124" s="12"/>
      <c r="H124" s="12"/>
      <c r="I124" s="112">
        <f t="shared" si="164"/>
        <v>0</v>
      </c>
      <c r="J124" s="113"/>
      <c r="K124" s="100"/>
      <c r="L124" s="12"/>
      <c r="M124" s="121">
        <v>1</v>
      </c>
      <c r="N124" s="112">
        <f t="shared" si="197"/>
        <v>1</v>
      </c>
      <c r="O124" s="114"/>
      <c r="P124" s="12"/>
      <c r="Q124" s="12"/>
      <c r="R124" s="12"/>
      <c r="S124" s="112">
        <f t="shared" si="198"/>
        <v>0</v>
      </c>
      <c r="T124" s="113"/>
      <c r="U124" s="12"/>
      <c r="V124" s="121">
        <v>1</v>
      </c>
      <c r="W124" s="12"/>
      <c r="X124" s="112">
        <f t="shared" si="199"/>
        <v>1</v>
      </c>
      <c r="Y124" s="114"/>
      <c r="Z124" s="12"/>
      <c r="AA124" s="100"/>
      <c r="AB124" s="121">
        <v>1</v>
      </c>
      <c r="AC124" s="112">
        <f t="shared" si="200"/>
        <v>1</v>
      </c>
      <c r="AD124" s="113"/>
      <c r="AE124" s="12"/>
      <c r="AF124" s="12"/>
      <c r="AG124" s="12"/>
      <c r="AH124" s="112">
        <f t="shared" si="201"/>
        <v>0</v>
      </c>
      <c r="AI124" s="114"/>
      <c r="AJ124" s="12"/>
      <c r="AK124" s="12"/>
      <c r="AL124" s="12"/>
      <c r="AM124" s="112">
        <f t="shared" si="202"/>
        <v>0</v>
      </c>
      <c r="AN124" s="113"/>
      <c r="AO124" s="12"/>
      <c r="AP124" s="12"/>
      <c r="AQ124" s="100"/>
      <c r="AR124" s="112">
        <f t="shared" si="203"/>
        <v>0</v>
      </c>
      <c r="AS124" s="114"/>
      <c r="AT124" s="12"/>
      <c r="AU124" s="12"/>
      <c r="AV124" s="100"/>
      <c r="AW124" s="112">
        <f t="shared" si="183"/>
        <v>0</v>
      </c>
      <c r="AX124" s="53">
        <f t="shared" si="194"/>
        <v>3</v>
      </c>
      <c r="AY124" s="53">
        <f t="shared" si="195"/>
        <v>3</v>
      </c>
      <c r="AZ124" s="80">
        <f t="shared" si="184"/>
        <v>0.08</v>
      </c>
      <c r="BA124" s="80">
        <f t="shared" si="185"/>
        <v>8.82</v>
      </c>
    </row>
    <row r="125" spans="1:53" ht="15.75" thickBot="1" x14ac:dyDescent="0.3">
      <c r="A125" s="34" t="s">
        <v>35</v>
      </c>
      <c r="B125" s="16" t="s">
        <v>70</v>
      </c>
      <c r="C125" s="83">
        <f t="shared" si="196"/>
        <v>34</v>
      </c>
      <c r="D125" s="57">
        <v>1</v>
      </c>
      <c r="E125" s="114"/>
      <c r="F125" s="12"/>
      <c r="G125" s="12"/>
      <c r="H125" s="12"/>
      <c r="I125" s="112">
        <f t="shared" si="164"/>
        <v>0</v>
      </c>
      <c r="J125" s="113"/>
      <c r="K125" s="12"/>
      <c r="L125" s="12"/>
      <c r="M125" s="12"/>
      <c r="N125" s="112">
        <f t="shared" si="197"/>
        <v>0</v>
      </c>
      <c r="O125" s="114"/>
      <c r="P125" s="12"/>
      <c r="Q125" s="12"/>
      <c r="R125" s="12"/>
      <c r="S125" s="112">
        <f t="shared" si="198"/>
        <v>0</v>
      </c>
      <c r="T125" s="113"/>
      <c r="U125" s="100"/>
      <c r="V125" s="12"/>
      <c r="W125" s="12"/>
      <c r="X125" s="112">
        <f t="shared" si="199"/>
        <v>0</v>
      </c>
      <c r="Y125" s="114"/>
      <c r="Z125" s="12"/>
      <c r="AA125" s="12"/>
      <c r="AB125" s="12"/>
      <c r="AC125" s="112">
        <f t="shared" si="200"/>
        <v>0</v>
      </c>
      <c r="AD125" s="113"/>
      <c r="AE125" s="12"/>
      <c r="AF125" s="12"/>
      <c r="AG125" s="12"/>
      <c r="AH125" s="112">
        <f t="shared" si="201"/>
        <v>0</v>
      </c>
      <c r="AI125" s="114"/>
      <c r="AJ125" s="12"/>
      <c r="AK125" s="12"/>
      <c r="AL125" s="12"/>
      <c r="AM125" s="112">
        <f t="shared" si="202"/>
        <v>0</v>
      </c>
      <c r="AN125" s="113"/>
      <c r="AO125" s="12"/>
      <c r="AP125" s="121">
        <v>1</v>
      </c>
      <c r="AQ125" s="12"/>
      <c r="AR125" s="112">
        <f t="shared" si="203"/>
        <v>1</v>
      </c>
      <c r="AS125" s="114"/>
      <c r="AT125" s="12"/>
      <c r="AU125" s="100"/>
      <c r="AV125" s="12"/>
      <c r="AW125" s="112">
        <f t="shared" si="183"/>
        <v>0</v>
      </c>
      <c r="AX125" s="53">
        <f t="shared" si="194"/>
        <v>1</v>
      </c>
      <c r="AY125" s="53">
        <f t="shared" si="195"/>
        <v>1</v>
      </c>
      <c r="AZ125" s="80">
        <f t="shared" si="184"/>
        <v>0.03</v>
      </c>
      <c r="BA125" s="80">
        <f t="shared" si="185"/>
        <v>2.94</v>
      </c>
    </row>
    <row r="126" spans="1:53" ht="15.75" thickBot="1" x14ac:dyDescent="0.3">
      <c r="A126" s="34" t="s">
        <v>22</v>
      </c>
      <c r="B126" s="16" t="s">
        <v>70</v>
      </c>
      <c r="C126" s="83">
        <f t="shared" si="196"/>
        <v>34</v>
      </c>
      <c r="D126" s="57">
        <v>1</v>
      </c>
      <c r="E126" s="114"/>
      <c r="F126" s="12"/>
      <c r="G126" s="12"/>
      <c r="H126" s="12"/>
      <c r="I126" s="112">
        <f t="shared" si="164"/>
        <v>0</v>
      </c>
      <c r="J126" s="113"/>
      <c r="K126" s="12"/>
      <c r="L126" s="122">
        <v>1</v>
      </c>
      <c r="M126" s="12"/>
      <c r="N126" s="112">
        <f t="shared" si="197"/>
        <v>1</v>
      </c>
      <c r="O126" s="114"/>
      <c r="P126" s="12"/>
      <c r="Q126" s="12"/>
      <c r="R126" s="12"/>
      <c r="S126" s="112">
        <f t="shared" si="198"/>
        <v>0</v>
      </c>
      <c r="T126" s="113"/>
      <c r="U126" s="12"/>
      <c r="V126" s="12"/>
      <c r="W126" s="12"/>
      <c r="X126" s="112">
        <f t="shared" si="199"/>
        <v>0</v>
      </c>
      <c r="Y126" s="114"/>
      <c r="Z126" s="12"/>
      <c r="AA126" s="12"/>
      <c r="AB126" s="12"/>
      <c r="AC126" s="112">
        <f t="shared" si="200"/>
        <v>0</v>
      </c>
      <c r="AD126" s="113"/>
      <c r="AE126" s="12"/>
      <c r="AF126" s="12"/>
      <c r="AG126" s="12"/>
      <c r="AH126" s="112">
        <f t="shared" si="201"/>
        <v>0</v>
      </c>
      <c r="AI126" s="114"/>
      <c r="AJ126" s="12"/>
      <c r="AK126" s="122">
        <v>1</v>
      </c>
      <c r="AL126" s="12"/>
      <c r="AM126" s="112">
        <f t="shared" si="202"/>
        <v>1</v>
      </c>
      <c r="AN126" s="113"/>
      <c r="AO126" s="12"/>
      <c r="AP126" s="100"/>
      <c r="AQ126" s="12"/>
      <c r="AR126" s="112">
        <f t="shared" si="203"/>
        <v>0</v>
      </c>
      <c r="AS126" s="114"/>
      <c r="AT126" s="12"/>
      <c r="AU126" s="12"/>
      <c r="AV126" s="12"/>
      <c r="AW126" s="112">
        <f t="shared" si="183"/>
        <v>0</v>
      </c>
      <c r="AX126" s="53">
        <f t="shared" si="194"/>
        <v>2</v>
      </c>
      <c r="AY126" s="53">
        <f t="shared" si="195"/>
        <v>2</v>
      </c>
      <c r="AZ126" s="80">
        <f t="shared" si="184"/>
        <v>0.06</v>
      </c>
      <c r="BA126" s="80">
        <f t="shared" si="185"/>
        <v>5.88</v>
      </c>
    </row>
    <row r="127" spans="1:53" ht="15.75" thickBot="1" x14ac:dyDescent="0.3">
      <c r="A127" s="34" t="s">
        <v>23</v>
      </c>
      <c r="B127" s="16" t="s">
        <v>70</v>
      </c>
      <c r="C127" s="83">
        <f t="shared" si="196"/>
        <v>68</v>
      </c>
      <c r="D127" s="57">
        <v>2</v>
      </c>
      <c r="E127" s="114"/>
      <c r="F127" s="12"/>
      <c r="G127" s="12"/>
      <c r="H127" s="12"/>
      <c r="I127" s="112">
        <f t="shared" si="164"/>
        <v>0</v>
      </c>
      <c r="J127" s="113"/>
      <c r="K127" s="12"/>
      <c r="L127" s="12"/>
      <c r="M127" s="12"/>
      <c r="N127" s="112">
        <f t="shared" si="197"/>
        <v>0</v>
      </c>
      <c r="O127" s="114"/>
      <c r="P127" s="12"/>
      <c r="Q127" s="12"/>
      <c r="R127" s="122">
        <v>1</v>
      </c>
      <c r="S127" s="112">
        <f t="shared" si="198"/>
        <v>1</v>
      </c>
      <c r="T127" s="113"/>
      <c r="U127" s="12"/>
      <c r="V127" s="12"/>
      <c r="W127" s="12"/>
      <c r="X127" s="112">
        <f t="shared" si="199"/>
        <v>0</v>
      </c>
      <c r="Y127" s="114"/>
      <c r="Z127" s="12"/>
      <c r="AA127" s="12"/>
      <c r="AB127" s="12"/>
      <c r="AC127" s="112">
        <f t="shared" si="200"/>
        <v>0</v>
      </c>
      <c r="AD127" s="113"/>
      <c r="AE127" s="12"/>
      <c r="AF127" s="12"/>
      <c r="AG127" s="12"/>
      <c r="AH127" s="112">
        <f t="shared" si="201"/>
        <v>0</v>
      </c>
      <c r="AI127" s="114"/>
      <c r="AJ127" s="12"/>
      <c r="AK127" s="12"/>
      <c r="AL127" s="12"/>
      <c r="AM127" s="112">
        <f t="shared" si="202"/>
        <v>0</v>
      </c>
      <c r="AN127" s="113"/>
      <c r="AO127" s="12"/>
      <c r="AP127" s="100"/>
      <c r="AQ127" s="12"/>
      <c r="AR127" s="112">
        <f t="shared" si="203"/>
        <v>0</v>
      </c>
      <c r="AS127" s="114"/>
      <c r="AT127" s="122">
        <v>1</v>
      </c>
      <c r="AU127" s="12"/>
      <c r="AV127" s="12"/>
      <c r="AW127" s="112">
        <f t="shared" si="183"/>
        <v>1</v>
      </c>
      <c r="AX127" s="53">
        <f t="shared" si="194"/>
        <v>2</v>
      </c>
      <c r="AY127" s="53">
        <f t="shared" si="195"/>
        <v>2</v>
      </c>
      <c r="AZ127" s="80">
        <f t="shared" si="184"/>
        <v>0.06</v>
      </c>
      <c r="BA127" s="80">
        <f t="shared" si="185"/>
        <v>2.94</v>
      </c>
    </row>
    <row r="128" spans="1:53" ht="15.75" thickBot="1" x14ac:dyDescent="0.3">
      <c r="A128" s="97" t="s">
        <v>24</v>
      </c>
      <c r="B128" s="16" t="s">
        <v>70</v>
      </c>
      <c r="C128" s="84">
        <f t="shared" si="196"/>
        <v>68</v>
      </c>
      <c r="D128" s="61">
        <v>2</v>
      </c>
      <c r="E128" s="120"/>
      <c r="F128" s="122">
        <v>1</v>
      </c>
      <c r="G128" s="64"/>
      <c r="H128" s="64"/>
      <c r="I128" s="28">
        <f t="shared" ref="I128" si="205">SUM(E128:H128)</f>
        <v>1</v>
      </c>
      <c r="J128" s="119"/>
      <c r="K128" s="117"/>
      <c r="L128" s="64"/>
      <c r="M128" s="64"/>
      <c r="N128" s="28">
        <f t="shared" ref="N128" si="206">SUM(J128:M128)</f>
        <v>0</v>
      </c>
      <c r="O128" s="33"/>
      <c r="P128" s="64"/>
      <c r="Q128" s="64"/>
      <c r="R128" s="64"/>
      <c r="S128" s="28">
        <f t="shared" ref="S128" si="207">SUM(O128:R128)</f>
        <v>0</v>
      </c>
      <c r="T128" s="119"/>
      <c r="U128" s="64"/>
      <c r="V128" s="64"/>
      <c r="W128" s="122">
        <v>1</v>
      </c>
      <c r="X128" s="28">
        <f t="shared" ref="X128" si="208">SUM(T128:W128)</f>
        <v>1</v>
      </c>
      <c r="Y128" s="33"/>
      <c r="Z128" s="64"/>
      <c r="AA128" s="64"/>
      <c r="AB128" s="64"/>
      <c r="AC128" s="28">
        <f t="shared" ref="AC128" si="209">SUM(Y128:AB128)</f>
        <v>0</v>
      </c>
      <c r="AD128" s="119"/>
      <c r="AE128" s="64"/>
      <c r="AF128" s="64"/>
      <c r="AG128" s="64"/>
      <c r="AH128" s="28">
        <f t="shared" ref="AH128" si="210">SUM(AD128:AG128)</f>
        <v>0</v>
      </c>
      <c r="AI128" s="120"/>
      <c r="AJ128" s="122">
        <v>1</v>
      </c>
      <c r="AK128" s="64"/>
      <c r="AL128" s="64"/>
      <c r="AM128" s="28">
        <f t="shared" ref="AM128" si="211">SUM(AI128:AL128)</f>
        <v>1</v>
      </c>
      <c r="AN128" s="119"/>
      <c r="AO128" s="64"/>
      <c r="AP128" s="64"/>
      <c r="AQ128" s="64"/>
      <c r="AR128" s="28">
        <f t="shared" ref="AR128" si="212">SUM(AN128:AQ128)</f>
        <v>0</v>
      </c>
      <c r="AS128" s="33"/>
      <c r="AT128" s="64"/>
      <c r="AU128" s="122">
        <v>1</v>
      </c>
      <c r="AV128" s="64"/>
      <c r="AW128" s="112">
        <f t="shared" si="183"/>
        <v>1</v>
      </c>
      <c r="AX128" s="54">
        <f t="shared" si="194"/>
        <v>4</v>
      </c>
      <c r="AY128" s="54">
        <f t="shared" si="195"/>
        <v>4</v>
      </c>
      <c r="AZ128" s="81">
        <f t="shared" si="184"/>
        <v>0.11</v>
      </c>
      <c r="BA128" s="81">
        <f t="shared" si="185"/>
        <v>5.88</v>
      </c>
    </row>
    <row r="129" spans="1:53" ht="15.75" thickBot="1" x14ac:dyDescent="0.3">
      <c r="L129" s="46"/>
    </row>
    <row r="130" spans="1:53" ht="15.75" thickBot="1" x14ac:dyDescent="0.3">
      <c r="A130" s="20" t="s">
        <v>17</v>
      </c>
      <c r="B130" s="16" t="s">
        <v>56</v>
      </c>
      <c r="C130" s="52">
        <f>D130*34</f>
        <v>136</v>
      </c>
      <c r="D130" s="56">
        <v>4</v>
      </c>
      <c r="E130" s="31"/>
      <c r="F130" s="108"/>
      <c r="G130" s="66"/>
      <c r="H130" s="122">
        <v>1</v>
      </c>
      <c r="I130" s="23">
        <f>SUM(E130:H130)</f>
        <v>1</v>
      </c>
      <c r="J130" s="21"/>
      <c r="K130" s="66"/>
      <c r="L130" s="122">
        <v>1</v>
      </c>
      <c r="M130" s="108"/>
      <c r="N130" s="23">
        <f>SUM(J130:M130)</f>
        <v>1</v>
      </c>
      <c r="O130" s="31"/>
      <c r="P130" s="22"/>
      <c r="Q130" s="122">
        <v>1</v>
      </c>
      <c r="R130" s="22"/>
      <c r="S130" s="23">
        <f>SUM(O130:R130)</f>
        <v>1</v>
      </c>
      <c r="T130" s="101"/>
      <c r="U130" s="66"/>
      <c r="V130" s="108"/>
      <c r="W130" s="122">
        <v>1</v>
      </c>
      <c r="X130" s="23">
        <f>SUM(T130:W130)</f>
        <v>1</v>
      </c>
      <c r="Y130" s="31"/>
      <c r="Z130" s="22"/>
      <c r="AA130" s="22"/>
      <c r="AB130" s="22"/>
      <c r="AC130" s="23">
        <f>SUM(Y130:AB130)</f>
        <v>0</v>
      </c>
      <c r="AD130" s="122">
        <v>1</v>
      </c>
      <c r="AE130" s="66"/>
      <c r="AF130" s="108"/>
      <c r="AG130" s="66"/>
      <c r="AH130" s="23">
        <f>SUM(AD130:AG130)</f>
        <v>1</v>
      </c>
      <c r="AI130" s="111"/>
      <c r="AJ130" s="122">
        <v>1</v>
      </c>
      <c r="AK130" s="66"/>
      <c r="AL130" s="66"/>
      <c r="AM130" s="23">
        <f>SUM(AI130:AL130)</f>
        <v>1</v>
      </c>
      <c r="AN130" s="101"/>
      <c r="AO130" s="108"/>
      <c r="AP130" s="134">
        <v>1</v>
      </c>
      <c r="AQ130" s="66"/>
      <c r="AR130" s="23">
        <f>SUM(AN130:AQ130)</f>
        <v>1</v>
      </c>
      <c r="AS130" s="31"/>
      <c r="AT130" s="22"/>
      <c r="AU130" s="22"/>
      <c r="AV130" s="122">
        <v>1</v>
      </c>
      <c r="AW130" s="112">
        <f t="shared" ref="AW130:AW144" si="213">SUM(AS130:AV130)</f>
        <v>1</v>
      </c>
      <c r="AX130" s="52">
        <f>AW130+AR130+AM130+AH130+AC130+X130+S130+N130+I130</f>
        <v>8</v>
      </c>
      <c r="AY130" s="52">
        <f t="shared" ref="AY130:AY144" si="214">COUNT(E130:H130)+COUNT(J130:M130)+COUNT(O130:R130)+COUNT(T130:W130)+COUNT(Y130:AB130)+COUNT(AD130:AG130)+COUNT(AI130:AL130)+COUNT(AN130:AQ130)+COUNT(AS130:AV130)</f>
        <v>8</v>
      </c>
      <c r="AZ130" s="79">
        <f t="shared" ref="AZ130:AZ144" si="215">ROUND(AY130/36,2)</f>
        <v>0.22</v>
      </c>
      <c r="BA130" s="79">
        <f t="shared" ref="BA130:BA144" si="216">ROUND(AX130*100/C130,2)</f>
        <v>5.88</v>
      </c>
    </row>
    <row r="131" spans="1:53" ht="15.75" thickBot="1" x14ac:dyDescent="0.3">
      <c r="A131" s="14" t="s">
        <v>26</v>
      </c>
      <c r="B131" s="16" t="s">
        <v>56</v>
      </c>
      <c r="C131" s="83">
        <f t="shared" ref="C131:C144" si="217">D131*34</f>
        <v>68</v>
      </c>
      <c r="D131" s="57">
        <v>2</v>
      </c>
      <c r="E131" s="32"/>
      <c r="F131" s="12"/>
      <c r="G131" s="122">
        <v>1</v>
      </c>
      <c r="H131" s="12"/>
      <c r="I131" s="112">
        <f t="shared" ref="I131" si="218">SUM(E131:H131)</f>
        <v>1</v>
      </c>
      <c r="J131" s="113"/>
      <c r="K131" s="12"/>
      <c r="L131" s="12"/>
      <c r="M131" s="12"/>
      <c r="N131" s="112">
        <f t="shared" ref="N131" si="219">SUM(J131:M131)</f>
        <v>0</v>
      </c>
      <c r="O131" s="122">
        <v>1</v>
      </c>
      <c r="P131" s="12"/>
      <c r="Q131" s="12"/>
      <c r="R131" s="12"/>
      <c r="S131" s="112">
        <f t="shared" ref="S131" si="220">SUM(O131:R131)</f>
        <v>1</v>
      </c>
      <c r="T131" s="122">
        <v>1</v>
      </c>
      <c r="U131" s="100"/>
      <c r="V131" s="12"/>
      <c r="W131" s="12"/>
      <c r="X131" s="112">
        <f t="shared" ref="X131" si="221">SUM(T131:W131)</f>
        <v>1</v>
      </c>
      <c r="Y131" s="114"/>
      <c r="Z131" s="100"/>
      <c r="AA131" s="12"/>
      <c r="AB131" s="12"/>
      <c r="AC131" s="112">
        <f t="shared" ref="AC131" si="222">SUM(Y131:AB131)</f>
        <v>0</v>
      </c>
      <c r="AD131" s="116"/>
      <c r="AE131" s="12"/>
      <c r="AF131" s="122">
        <v>1</v>
      </c>
      <c r="AG131" s="12"/>
      <c r="AH131" s="112">
        <f t="shared" ref="AH131" si="223">SUM(AD131:AG131)</f>
        <v>1</v>
      </c>
      <c r="AI131" s="114"/>
      <c r="AJ131" s="12"/>
      <c r="AK131" s="12"/>
      <c r="AL131" s="122">
        <v>1</v>
      </c>
      <c r="AM131" s="112">
        <f t="shared" ref="AM131" si="224">SUM(AI131:AL131)</f>
        <v>1</v>
      </c>
      <c r="AN131" s="113"/>
      <c r="AO131" s="12"/>
      <c r="AP131" s="100"/>
      <c r="AQ131" s="122">
        <v>1</v>
      </c>
      <c r="AR131" s="112">
        <f t="shared" ref="AR131" si="225">SUM(AN131:AQ131)</f>
        <v>1</v>
      </c>
      <c r="AS131" s="114"/>
      <c r="AT131" s="12"/>
      <c r="AU131" s="12"/>
      <c r="AV131" s="12"/>
      <c r="AW131" s="112">
        <f t="shared" si="213"/>
        <v>0</v>
      </c>
      <c r="AX131" s="53">
        <f t="shared" ref="AX131:AX144" si="226">AW131+AR131+AM131+AH131+AC131+X131+S131+N131+I131</f>
        <v>6</v>
      </c>
      <c r="AY131" s="53">
        <f t="shared" si="214"/>
        <v>6</v>
      </c>
      <c r="AZ131" s="80">
        <f t="shared" si="215"/>
        <v>0.17</v>
      </c>
      <c r="BA131" s="80">
        <f t="shared" si="216"/>
        <v>8.82</v>
      </c>
    </row>
    <row r="132" spans="1:53" ht="15.75" thickBot="1" x14ac:dyDescent="0.3">
      <c r="A132" s="14" t="s">
        <v>19</v>
      </c>
      <c r="B132" s="16" t="s">
        <v>56</v>
      </c>
      <c r="C132" s="83">
        <f t="shared" si="217"/>
        <v>102</v>
      </c>
      <c r="D132" s="57">
        <v>3</v>
      </c>
      <c r="E132" s="32"/>
      <c r="F132" s="122">
        <v>1</v>
      </c>
      <c r="G132" s="100"/>
      <c r="H132" s="2"/>
      <c r="I132" s="112">
        <f t="shared" si="164"/>
        <v>1</v>
      </c>
      <c r="J132" s="15"/>
      <c r="K132" s="122">
        <v>1</v>
      </c>
      <c r="L132" s="128"/>
      <c r="M132" s="126"/>
      <c r="N132" s="112">
        <f t="shared" ref="N130:N144" si="227">SUM(J132:M132)</f>
        <v>1</v>
      </c>
      <c r="O132" s="114"/>
      <c r="P132" s="12"/>
      <c r="Q132" s="126"/>
      <c r="R132" s="122">
        <v>1</v>
      </c>
      <c r="S132" s="112">
        <f t="shared" ref="S130:S144" si="228">SUM(O132:R132)</f>
        <v>1</v>
      </c>
      <c r="T132" s="113"/>
      <c r="U132" s="122">
        <v>1</v>
      </c>
      <c r="V132" s="126"/>
      <c r="W132" s="12"/>
      <c r="X132" s="112">
        <f t="shared" ref="X130:X144" si="229">SUM(T132:W132)</f>
        <v>1</v>
      </c>
      <c r="Y132" s="122">
        <v>1</v>
      </c>
      <c r="Z132" s="12"/>
      <c r="AA132" s="12"/>
      <c r="AB132" s="122">
        <v>1</v>
      </c>
      <c r="AC132" s="112">
        <f t="shared" ref="AC130:AC144" si="230">SUM(Y132:AB132)</f>
        <v>2</v>
      </c>
      <c r="AD132" s="113"/>
      <c r="AE132" s="12"/>
      <c r="AF132" s="12"/>
      <c r="AG132" s="12"/>
      <c r="AH132" s="112">
        <f t="shared" ref="AH130:AH144" si="231">SUM(AD132:AG132)</f>
        <v>0</v>
      </c>
      <c r="AI132" s="122">
        <v>1</v>
      </c>
      <c r="AJ132" s="126"/>
      <c r="AK132" s="12"/>
      <c r="AL132" s="12"/>
      <c r="AM132" s="112">
        <f t="shared" ref="AM130:AM144" si="232">SUM(AI132:AL132)</f>
        <v>1</v>
      </c>
      <c r="AN132" s="122">
        <v>1</v>
      </c>
      <c r="AO132" s="12"/>
      <c r="AP132" s="100"/>
      <c r="AQ132" s="12"/>
      <c r="AR132" s="112">
        <f t="shared" ref="AR130:AR144" si="233">SUM(AN132:AQ132)</f>
        <v>1</v>
      </c>
      <c r="AS132" s="32"/>
      <c r="AT132" s="122">
        <v>1</v>
      </c>
      <c r="AU132" s="12"/>
      <c r="AV132" s="12"/>
      <c r="AW132" s="112">
        <f t="shared" si="213"/>
        <v>1</v>
      </c>
      <c r="AX132" s="53">
        <f t="shared" si="226"/>
        <v>9</v>
      </c>
      <c r="AY132" s="53">
        <f t="shared" si="214"/>
        <v>9</v>
      </c>
      <c r="AZ132" s="80">
        <f t="shared" si="215"/>
        <v>0.25</v>
      </c>
      <c r="BA132" s="80">
        <f t="shared" si="216"/>
        <v>8.82</v>
      </c>
    </row>
    <row r="133" spans="1:53" ht="15.75" thickBot="1" x14ac:dyDescent="0.3">
      <c r="A133" s="14" t="s">
        <v>37</v>
      </c>
      <c r="B133" s="16" t="s">
        <v>56</v>
      </c>
      <c r="C133" s="83">
        <f t="shared" si="217"/>
        <v>102</v>
      </c>
      <c r="D133" s="57">
        <v>3</v>
      </c>
      <c r="E133" s="32"/>
      <c r="F133" s="12"/>
      <c r="G133" s="12"/>
      <c r="H133" s="100"/>
      <c r="I133" s="118">
        <f t="shared" si="164"/>
        <v>0</v>
      </c>
      <c r="J133" s="122">
        <v>1</v>
      </c>
      <c r="K133" s="12"/>
      <c r="L133" s="100"/>
      <c r="M133" s="12"/>
      <c r="N133" s="118">
        <f t="shared" si="227"/>
        <v>1</v>
      </c>
      <c r="O133" s="32"/>
      <c r="P133" s="122">
        <v>1</v>
      </c>
      <c r="Q133" s="12"/>
      <c r="R133" s="100"/>
      <c r="S133" s="118">
        <f t="shared" si="228"/>
        <v>1</v>
      </c>
      <c r="T133" s="113"/>
      <c r="U133" s="12"/>
      <c r="V133" s="100"/>
      <c r="W133" s="122">
        <v>1</v>
      </c>
      <c r="X133" s="118">
        <f t="shared" si="229"/>
        <v>1</v>
      </c>
      <c r="Y133" s="114"/>
      <c r="Z133" s="12"/>
      <c r="AA133" s="122">
        <v>1</v>
      </c>
      <c r="AB133" s="12"/>
      <c r="AC133" s="118">
        <f t="shared" si="230"/>
        <v>1</v>
      </c>
      <c r="AD133" s="113"/>
      <c r="AE133" s="12"/>
      <c r="AF133" s="122">
        <v>1</v>
      </c>
      <c r="AG133" s="12"/>
      <c r="AH133" s="118">
        <f t="shared" si="231"/>
        <v>1</v>
      </c>
      <c r="AI133" s="32"/>
      <c r="AJ133" s="12"/>
      <c r="AK133" s="122">
        <v>1</v>
      </c>
      <c r="AL133" s="12"/>
      <c r="AM133" s="118">
        <f t="shared" si="232"/>
        <v>1</v>
      </c>
      <c r="AN133" s="113"/>
      <c r="AO133" s="12"/>
      <c r="AP133" s="134">
        <v>1</v>
      </c>
      <c r="AQ133" s="12"/>
      <c r="AR133" s="118">
        <f t="shared" si="233"/>
        <v>1</v>
      </c>
      <c r="AS133" s="114"/>
      <c r="AT133" s="12"/>
      <c r="AU133" s="122">
        <v>1</v>
      </c>
      <c r="AV133" s="100"/>
      <c r="AW133" s="118">
        <f t="shared" si="213"/>
        <v>1</v>
      </c>
      <c r="AX133" s="53">
        <f t="shared" si="226"/>
        <v>8</v>
      </c>
      <c r="AY133" s="53">
        <f t="shared" si="214"/>
        <v>8</v>
      </c>
      <c r="AZ133" s="80">
        <f t="shared" si="215"/>
        <v>0.22</v>
      </c>
      <c r="BA133" s="80">
        <f t="shared" si="216"/>
        <v>7.84</v>
      </c>
    </row>
    <row r="134" spans="1:53" ht="15.75" thickBot="1" x14ac:dyDescent="0.3">
      <c r="A134" s="14" t="s">
        <v>38</v>
      </c>
      <c r="B134" s="16" t="s">
        <v>56</v>
      </c>
      <c r="C134" s="83">
        <f t="shared" si="217"/>
        <v>68</v>
      </c>
      <c r="D134" s="57">
        <v>2</v>
      </c>
      <c r="E134" s="32"/>
      <c r="F134" s="12"/>
      <c r="G134" s="12"/>
      <c r="H134" s="12"/>
      <c r="I134" s="112">
        <f t="shared" si="164"/>
        <v>0</v>
      </c>
      <c r="J134" s="113"/>
      <c r="K134" s="100"/>
      <c r="L134" s="12"/>
      <c r="M134" s="122">
        <v>1</v>
      </c>
      <c r="N134" s="112">
        <f t="shared" si="227"/>
        <v>1</v>
      </c>
      <c r="O134" s="32"/>
      <c r="P134" s="12"/>
      <c r="Q134" s="12"/>
      <c r="R134" s="12"/>
      <c r="S134" s="112">
        <f t="shared" si="228"/>
        <v>0</v>
      </c>
      <c r="T134" s="113"/>
      <c r="U134" s="12"/>
      <c r="V134" s="122">
        <v>1</v>
      </c>
      <c r="W134" s="12"/>
      <c r="X134" s="112">
        <f t="shared" si="229"/>
        <v>1</v>
      </c>
      <c r="Y134" s="114"/>
      <c r="Z134" s="12"/>
      <c r="AA134" s="12"/>
      <c r="AB134" s="12"/>
      <c r="AC134" s="112">
        <f t="shared" si="230"/>
        <v>0</v>
      </c>
      <c r="AD134" s="122">
        <v>1</v>
      </c>
      <c r="AE134" s="100"/>
      <c r="AF134" s="12"/>
      <c r="AG134" s="12"/>
      <c r="AH134" s="112">
        <f t="shared" si="231"/>
        <v>1</v>
      </c>
      <c r="AI134" s="32"/>
      <c r="AJ134" s="122">
        <v>1</v>
      </c>
      <c r="AK134" s="12"/>
      <c r="AL134" s="100"/>
      <c r="AM134" s="112">
        <f t="shared" si="232"/>
        <v>1</v>
      </c>
      <c r="AN134" s="113"/>
      <c r="AO134" s="12"/>
      <c r="AP134" s="12"/>
      <c r="AQ134" s="122">
        <v>1</v>
      </c>
      <c r="AR134" s="112">
        <f t="shared" si="233"/>
        <v>1</v>
      </c>
      <c r="AS134" s="114"/>
      <c r="AT134" s="12"/>
      <c r="AU134" s="12"/>
      <c r="AV134" s="100"/>
      <c r="AW134" s="112">
        <f t="shared" si="213"/>
        <v>0</v>
      </c>
      <c r="AX134" s="53">
        <f t="shared" si="226"/>
        <v>5</v>
      </c>
      <c r="AY134" s="53">
        <f t="shared" si="214"/>
        <v>5</v>
      </c>
      <c r="AZ134" s="80">
        <f t="shared" si="215"/>
        <v>0.14000000000000001</v>
      </c>
      <c r="BA134" s="80">
        <f t="shared" si="216"/>
        <v>7.35</v>
      </c>
    </row>
    <row r="135" spans="1:53" ht="15.75" thickBot="1" x14ac:dyDescent="0.3">
      <c r="A135" s="14" t="s">
        <v>27</v>
      </c>
      <c r="B135" s="16" t="s">
        <v>56</v>
      </c>
      <c r="C135" s="83">
        <f t="shared" si="217"/>
        <v>34</v>
      </c>
      <c r="D135" s="57">
        <v>1</v>
      </c>
      <c r="E135" s="32"/>
      <c r="F135" s="12"/>
      <c r="G135" s="12"/>
      <c r="H135" s="12"/>
      <c r="I135" s="112">
        <f t="shared" si="164"/>
        <v>0</v>
      </c>
      <c r="J135" s="113"/>
      <c r="K135" s="12"/>
      <c r="L135" s="12"/>
      <c r="M135" s="12"/>
      <c r="N135" s="112">
        <f t="shared" si="227"/>
        <v>0</v>
      </c>
      <c r="O135" s="32"/>
      <c r="P135" s="12"/>
      <c r="Q135" s="12"/>
      <c r="R135" s="12"/>
      <c r="S135" s="112">
        <f t="shared" si="228"/>
        <v>0</v>
      </c>
      <c r="T135" s="113"/>
      <c r="U135" s="122">
        <v>1</v>
      </c>
      <c r="V135" s="12"/>
      <c r="W135" s="12"/>
      <c r="X135" s="112">
        <f t="shared" si="229"/>
        <v>1</v>
      </c>
      <c r="Y135" s="114"/>
      <c r="Z135" s="12"/>
      <c r="AA135" s="12"/>
      <c r="AB135" s="12"/>
      <c r="AC135" s="112">
        <f t="shared" si="230"/>
        <v>0</v>
      </c>
      <c r="AD135" s="113"/>
      <c r="AE135" s="12"/>
      <c r="AF135" s="12"/>
      <c r="AG135" s="12"/>
      <c r="AH135" s="112">
        <f t="shared" si="231"/>
        <v>0</v>
      </c>
      <c r="AI135" s="32"/>
      <c r="AJ135" s="12"/>
      <c r="AK135" s="12"/>
      <c r="AL135" s="12"/>
      <c r="AM135" s="112">
        <f t="shared" si="232"/>
        <v>0</v>
      </c>
      <c r="AN135" s="113"/>
      <c r="AO135" s="122">
        <v>1</v>
      </c>
      <c r="AP135" s="12"/>
      <c r="AQ135" s="12"/>
      <c r="AR135" s="112">
        <f t="shared" si="233"/>
        <v>1</v>
      </c>
      <c r="AS135" s="114"/>
      <c r="AT135" s="12"/>
      <c r="AU135" s="100"/>
      <c r="AV135" s="12"/>
      <c r="AW135" s="112">
        <f t="shared" si="213"/>
        <v>0</v>
      </c>
      <c r="AX135" s="53">
        <f t="shared" si="226"/>
        <v>2</v>
      </c>
      <c r="AY135" s="53">
        <f t="shared" si="214"/>
        <v>2</v>
      </c>
      <c r="AZ135" s="80">
        <f t="shared" si="215"/>
        <v>0.06</v>
      </c>
      <c r="BA135" s="80">
        <f t="shared" si="216"/>
        <v>5.88</v>
      </c>
    </row>
    <row r="136" spans="1:53" ht="15.75" thickBot="1" x14ac:dyDescent="0.3">
      <c r="A136" s="14" t="s">
        <v>28</v>
      </c>
      <c r="B136" s="16" t="s">
        <v>56</v>
      </c>
      <c r="C136" s="83">
        <f t="shared" si="217"/>
        <v>68</v>
      </c>
      <c r="D136" s="57">
        <v>2</v>
      </c>
      <c r="E136" s="32"/>
      <c r="F136" s="12"/>
      <c r="G136" s="12"/>
      <c r="H136" s="12"/>
      <c r="I136" s="112">
        <f t="shared" si="164"/>
        <v>0</v>
      </c>
      <c r="J136" s="113"/>
      <c r="K136" s="12"/>
      <c r="L136" s="12"/>
      <c r="M136" s="12"/>
      <c r="N136" s="112">
        <f t="shared" si="227"/>
        <v>0</v>
      </c>
      <c r="O136" s="32"/>
      <c r="P136" s="12"/>
      <c r="Q136" s="122">
        <v>1</v>
      </c>
      <c r="R136" s="12"/>
      <c r="S136" s="112">
        <f t="shared" si="228"/>
        <v>1</v>
      </c>
      <c r="T136" s="113"/>
      <c r="U136" s="12"/>
      <c r="V136" s="12"/>
      <c r="W136" s="100"/>
      <c r="X136" s="112">
        <f t="shared" si="229"/>
        <v>0</v>
      </c>
      <c r="Y136" s="114"/>
      <c r="Z136" s="12"/>
      <c r="AA136" s="12"/>
      <c r="AB136" s="12"/>
      <c r="AC136" s="112">
        <f t="shared" si="230"/>
        <v>0</v>
      </c>
      <c r="AD136" s="116"/>
      <c r="AE136" s="12"/>
      <c r="AF136" s="12"/>
      <c r="AG136" s="12"/>
      <c r="AH136" s="112">
        <f t="shared" si="231"/>
        <v>0</v>
      </c>
      <c r="AI136" s="32"/>
      <c r="AJ136" s="12"/>
      <c r="AK136" s="100"/>
      <c r="AL136" s="12"/>
      <c r="AM136" s="112">
        <f t="shared" si="232"/>
        <v>0</v>
      </c>
      <c r="AN136" s="113"/>
      <c r="AO136" s="12"/>
      <c r="AP136" s="12"/>
      <c r="AQ136" s="100"/>
      <c r="AR136" s="112">
        <f t="shared" si="233"/>
        <v>0</v>
      </c>
      <c r="AS136" s="114"/>
      <c r="AT136" s="12"/>
      <c r="AU136" s="12"/>
      <c r="AV136" s="122">
        <v>1</v>
      </c>
      <c r="AW136" s="112">
        <f t="shared" si="213"/>
        <v>1</v>
      </c>
      <c r="AX136" s="53">
        <f t="shared" si="226"/>
        <v>2</v>
      </c>
      <c r="AY136" s="53">
        <f t="shared" si="214"/>
        <v>2</v>
      </c>
      <c r="AZ136" s="80">
        <f t="shared" si="215"/>
        <v>0.06</v>
      </c>
      <c r="BA136" s="80">
        <f t="shared" si="216"/>
        <v>2.94</v>
      </c>
    </row>
    <row r="137" spans="1:53" ht="15.75" thickBot="1" x14ac:dyDescent="0.3">
      <c r="A137" s="14" t="s">
        <v>29</v>
      </c>
      <c r="B137" s="16" t="s">
        <v>56</v>
      </c>
      <c r="C137" s="83">
        <f t="shared" si="217"/>
        <v>34</v>
      </c>
      <c r="D137" s="57">
        <v>1</v>
      </c>
      <c r="E137" s="32"/>
      <c r="F137" s="12"/>
      <c r="G137" s="12"/>
      <c r="H137" s="12"/>
      <c r="I137" s="112">
        <f t="shared" si="164"/>
        <v>0</v>
      </c>
      <c r="J137" s="113"/>
      <c r="K137" s="12"/>
      <c r="L137" s="12"/>
      <c r="M137" s="12"/>
      <c r="N137" s="112">
        <f t="shared" si="227"/>
        <v>0</v>
      </c>
      <c r="O137" s="32"/>
      <c r="P137" s="122">
        <v>1</v>
      </c>
      <c r="Q137" s="12"/>
      <c r="R137" s="12"/>
      <c r="S137" s="112">
        <f t="shared" si="228"/>
        <v>1</v>
      </c>
      <c r="T137" s="113"/>
      <c r="U137" s="12"/>
      <c r="V137" s="100"/>
      <c r="W137" s="12"/>
      <c r="X137" s="112">
        <f t="shared" si="229"/>
        <v>0</v>
      </c>
      <c r="Y137" s="114"/>
      <c r="Z137" s="12"/>
      <c r="AA137" s="12"/>
      <c r="AB137" s="12"/>
      <c r="AC137" s="112">
        <f t="shared" si="230"/>
        <v>0</v>
      </c>
      <c r="AD137" s="113"/>
      <c r="AE137" s="12"/>
      <c r="AF137" s="100"/>
      <c r="AG137" s="12"/>
      <c r="AH137" s="112">
        <f t="shared" si="231"/>
        <v>0</v>
      </c>
      <c r="AI137" s="32"/>
      <c r="AJ137" s="12"/>
      <c r="AK137" s="12"/>
      <c r="AL137" s="12"/>
      <c r="AM137" s="112">
        <f t="shared" si="232"/>
        <v>0</v>
      </c>
      <c r="AN137" s="113"/>
      <c r="AO137" s="12"/>
      <c r="AP137" s="12"/>
      <c r="AQ137" s="12"/>
      <c r="AR137" s="112">
        <f t="shared" si="233"/>
        <v>0</v>
      </c>
      <c r="AS137" s="122">
        <v>1</v>
      </c>
      <c r="AT137" s="100"/>
      <c r="AU137" s="12"/>
      <c r="AV137" s="12"/>
      <c r="AW137" s="112">
        <f t="shared" si="213"/>
        <v>1</v>
      </c>
      <c r="AX137" s="53">
        <f t="shared" si="226"/>
        <v>2</v>
      </c>
      <c r="AY137" s="53">
        <f t="shared" si="214"/>
        <v>2</v>
      </c>
      <c r="AZ137" s="80">
        <f t="shared" si="215"/>
        <v>0.06</v>
      </c>
      <c r="BA137" s="80">
        <f t="shared" si="216"/>
        <v>5.88</v>
      </c>
    </row>
    <row r="138" spans="1:53" ht="15.75" thickBot="1" x14ac:dyDescent="0.3">
      <c r="A138" s="14" t="s">
        <v>30</v>
      </c>
      <c r="B138" s="16" t="s">
        <v>56</v>
      </c>
      <c r="C138" s="83">
        <f t="shared" si="217"/>
        <v>68</v>
      </c>
      <c r="D138" s="57">
        <v>2</v>
      </c>
      <c r="E138" s="32"/>
      <c r="F138" s="12"/>
      <c r="G138" s="122">
        <v>1</v>
      </c>
      <c r="H138" s="2"/>
      <c r="I138" s="112">
        <f t="shared" si="164"/>
        <v>1</v>
      </c>
      <c r="J138" s="15"/>
      <c r="K138" s="12"/>
      <c r="L138" s="100"/>
      <c r="M138" s="12"/>
      <c r="N138" s="112">
        <f t="shared" si="227"/>
        <v>0</v>
      </c>
      <c r="O138" s="114"/>
      <c r="P138" s="12"/>
      <c r="Q138" s="12"/>
      <c r="R138" s="100"/>
      <c r="S138" s="112">
        <f t="shared" si="228"/>
        <v>0</v>
      </c>
      <c r="T138" s="122">
        <v>1</v>
      </c>
      <c r="U138" s="12"/>
      <c r="V138" s="100"/>
      <c r="W138" s="12"/>
      <c r="X138" s="112">
        <f t="shared" si="229"/>
        <v>1</v>
      </c>
      <c r="Y138" s="114"/>
      <c r="Z138" s="12"/>
      <c r="AA138" s="12"/>
      <c r="AB138" s="12"/>
      <c r="AC138" s="112">
        <f t="shared" si="230"/>
        <v>0</v>
      </c>
      <c r="AD138" s="113"/>
      <c r="AE138" s="12"/>
      <c r="AF138" s="122">
        <v>1</v>
      </c>
      <c r="AG138" s="12"/>
      <c r="AH138" s="112">
        <f t="shared" si="231"/>
        <v>1</v>
      </c>
      <c r="AI138" s="114"/>
      <c r="AJ138" s="12"/>
      <c r="AK138" s="12"/>
      <c r="AL138" s="100"/>
      <c r="AM138" s="112">
        <f t="shared" si="232"/>
        <v>0</v>
      </c>
      <c r="AN138" s="113"/>
      <c r="AO138" s="12"/>
      <c r="AP138" s="12"/>
      <c r="AQ138" s="100"/>
      <c r="AR138" s="112">
        <f t="shared" si="233"/>
        <v>0</v>
      </c>
      <c r="AS138" s="32"/>
      <c r="AT138" s="12"/>
      <c r="AU138" s="122">
        <v>1</v>
      </c>
      <c r="AV138" s="12"/>
      <c r="AW138" s="112">
        <f t="shared" si="213"/>
        <v>1</v>
      </c>
      <c r="AX138" s="53">
        <f t="shared" si="226"/>
        <v>4</v>
      </c>
      <c r="AY138" s="53">
        <f t="shared" si="214"/>
        <v>4</v>
      </c>
      <c r="AZ138" s="80">
        <f t="shared" si="215"/>
        <v>0.11</v>
      </c>
      <c r="BA138" s="80">
        <f t="shared" si="216"/>
        <v>5.88</v>
      </c>
    </row>
    <row r="139" spans="1:53" ht="15.75" thickBot="1" x14ac:dyDescent="0.3">
      <c r="A139" s="14" t="s">
        <v>32</v>
      </c>
      <c r="B139" s="16" t="s">
        <v>56</v>
      </c>
      <c r="C139" s="83">
        <f t="shared" si="217"/>
        <v>34</v>
      </c>
      <c r="D139" s="57">
        <v>1</v>
      </c>
      <c r="E139" s="32"/>
      <c r="F139" s="12"/>
      <c r="G139" s="12"/>
      <c r="H139" s="100"/>
      <c r="I139" s="112">
        <f t="shared" si="164"/>
        <v>0</v>
      </c>
      <c r="J139" s="113"/>
      <c r="K139" s="12"/>
      <c r="L139" s="12"/>
      <c r="M139" s="121">
        <v>1</v>
      </c>
      <c r="N139" s="112">
        <f t="shared" si="227"/>
        <v>1</v>
      </c>
      <c r="O139" s="114"/>
      <c r="P139" s="12"/>
      <c r="Q139" s="12"/>
      <c r="R139" s="12"/>
      <c r="S139" s="112">
        <f t="shared" si="228"/>
        <v>0</v>
      </c>
      <c r="T139" s="113"/>
      <c r="U139" s="12"/>
      <c r="V139" s="121">
        <v>1</v>
      </c>
      <c r="W139" s="12"/>
      <c r="X139" s="112">
        <f t="shared" si="229"/>
        <v>1</v>
      </c>
      <c r="Y139" s="114"/>
      <c r="Z139" s="12"/>
      <c r="AA139" s="100"/>
      <c r="AB139" s="121">
        <v>1</v>
      </c>
      <c r="AC139" s="112">
        <f t="shared" si="230"/>
        <v>1</v>
      </c>
      <c r="AD139" s="113"/>
      <c r="AE139" s="12"/>
      <c r="AF139" s="12"/>
      <c r="AG139" s="12"/>
      <c r="AH139" s="112">
        <f t="shared" si="231"/>
        <v>0</v>
      </c>
      <c r="AI139" s="114"/>
      <c r="AJ139" s="12"/>
      <c r="AK139" s="12"/>
      <c r="AL139" s="12"/>
      <c r="AM139" s="112">
        <f t="shared" si="232"/>
        <v>0</v>
      </c>
      <c r="AN139" s="113"/>
      <c r="AO139" s="12"/>
      <c r="AP139" s="12"/>
      <c r="AQ139" s="100"/>
      <c r="AR139" s="112">
        <f t="shared" si="233"/>
        <v>0</v>
      </c>
      <c r="AS139" s="114"/>
      <c r="AT139" s="100"/>
      <c r="AU139" s="12"/>
      <c r="AV139" s="12"/>
      <c r="AW139" s="112">
        <f t="shared" si="213"/>
        <v>0</v>
      </c>
      <c r="AX139" s="53">
        <f t="shared" si="226"/>
        <v>3</v>
      </c>
      <c r="AY139" s="53">
        <f t="shared" si="214"/>
        <v>3</v>
      </c>
      <c r="AZ139" s="80">
        <f t="shared" si="215"/>
        <v>0.08</v>
      </c>
      <c r="BA139" s="80">
        <f t="shared" si="216"/>
        <v>8.82</v>
      </c>
    </row>
    <row r="140" spans="1:53" s="41" customFormat="1" ht="15.75" thickBot="1" x14ac:dyDescent="0.3">
      <c r="A140" s="14" t="s">
        <v>31</v>
      </c>
      <c r="B140" s="16" t="s">
        <v>56</v>
      </c>
      <c r="C140" s="83">
        <f t="shared" si="217"/>
        <v>68</v>
      </c>
      <c r="D140" s="57">
        <v>2</v>
      </c>
      <c r="E140" s="32"/>
      <c r="F140" s="12"/>
      <c r="G140" s="12"/>
      <c r="H140" s="12"/>
      <c r="I140" s="112">
        <f t="shared" si="164"/>
        <v>0</v>
      </c>
      <c r="J140" s="116"/>
      <c r="K140" s="12"/>
      <c r="L140" s="12"/>
      <c r="M140" s="12"/>
      <c r="N140" s="112">
        <f t="shared" si="227"/>
        <v>0</v>
      </c>
      <c r="O140" s="122">
        <v>1</v>
      </c>
      <c r="P140" s="12"/>
      <c r="Q140" s="12"/>
      <c r="R140" s="12"/>
      <c r="S140" s="112">
        <f t="shared" si="228"/>
        <v>1</v>
      </c>
      <c r="T140" s="113"/>
      <c r="U140" s="100"/>
      <c r="V140" s="12"/>
      <c r="W140" s="12"/>
      <c r="X140" s="112">
        <f t="shared" si="229"/>
        <v>0</v>
      </c>
      <c r="Y140" s="114"/>
      <c r="Z140" s="122">
        <v>1</v>
      </c>
      <c r="AA140" s="100"/>
      <c r="AB140" s="12"/>
      <c r="AC140" s="112">
        <f t="shared" si="230"/>
        <v>1</v>
      </c>
      <c r="AD140" s="113"/>
      <c r="AE140" s="100"/>
      <c r="AF140" s="12"/>
      <c r="AG140" s="12"/>
      <c r="AH140" s="112">
        <f t="shared" si="231"/>
        <v>0</v>
      </c>
      <c r="AI140" s="32"/>
      <c r="AJ140" s="12"/>
      <c r="AK140" s="122">
        <v>1</v>
      </c>
      <c r="AL140" s="12"/>
      <c r="AM140" s="112">
        <f t="shared" si="232"/>
        <v>1</v>
      </c>
      <c r="AN140" s="116"/>
      <c r="AO140" s="12"/>
      <c r="AP140" s="12"/>
      <c r="AQ140" s="100"/>
      <c r="AR140" s="112">
        <f t="shared" si="233"/>
        <v>0</v>
      </c>
      <c r="AS140" s="114"/>
      <c r="AT140" s="12"/>
      <c r="AU140" s="122">
        <v>1</v>
      </c>
      <c r="AV140" s="12"/>
      <c r="AW140" s="112">
        <f t="shared" si="213"/>
        <v>1</v>
      </c>
      <c r="AX140" s="53">
        <f t="shared" si="226"/>
        <v>4</v>
      </c>
      <c r="AY140" s="53">
        <f t="shared" si="214"/>
        <v>4</v>
      </c>
      <c r="AZ140" s="80">
        <f t="shared" si="215"/>
        <v>0.11</v>
      </c>
      <c r="BA140" s="80">
        <f t="shared" si="216"/>
        <v>5.88</v>
      </c>
    </row>
    <row r="141" spans="1:53" s="41" customFormat="1" ht="15.75" thickBot="1" x14ac:dyDescent="0.3">
      <c r="A141" s="24" t="s">
        <v>35</v>
      </c>
      <c r="B141" s="16" t="s">
        <v>56</v>
      </c>
      <c r="C141" s="83">
        <f t="shared" si="217"/>
        <v>34</v>
      </c>
      <c r="D141" s="57">
        <v>1</v>
      </c>
      <c r="E141" s="32"/>
      <c r="F141" s="12"/>
      <c r="G141" s="12"/>
      <c r="H141" s="12"/>
      <c r="I141" s="112">
        <f t="shared" si="164"/>
        <v>0</v>
      </c>
      <c r="J141" s="113"/>
      <c r="K141" s="12"/>
      <c r="L141" s="12"/>
      <c r="M141" s="12"/>
      <c r="N141" s="112">
        <f t="shared" si="227"/>
        <v>0</v>
      </c>
      <c r="O141" s="115"/>
      <c r="P141" s="12"/>
      <c r="Q141" s="12"/>
      <c r="R141" s="12"/>
      <c r="S141" s="112">
        <f t="shared" si="228"/>
        <v>0</v>
      </c>
      <c r="T141" s="113"/>
      <c r="U141" s="12"/>
      <c r="V141" s="12"/>
      <c r="W141" s="12"/>
      <c r="X141" s="112">
        <f t="shared" si="229"/>
        <v>0</v>
      </c>
      <c r="Y141" s="114"/>
      <c r="Z141" s="12"/>
      <c r="AA141" s="12"/>
      <c r="AB141" s="12"/>
      <c r="AC141" s="112">
        <f t="shared" si="230"/>
        <v>0</v>
      </c>
      <c r="AD141" s="113"/>
      <c r="AE141" s="12"/>
      <c r="AF141" s="12"/>
      <c r="AG141" s="12"/>
      <c r="AH141" s="112">
        <f t="shared" si="231"/>
        <v>0</v>
      </c>
      <c r="AI141" s="32"/>
      <c r="AJ141" s="12"/>
      <c r="AK141" s="12"/>
      <c r="AL141" s="12"/>
      <c r="AM141" s="112">
        <f t="shared" si="232"/>
        <v>0</v>
      </c>
      <c r="AN141" s="113"/>
      <c r="AO141" s="12"/>
      <c r="AP141" s="121">
        <v>1</v>
      </c>
      <c r="AQ141" s="12"/>
      <c r="AR141" s="112">
        <f t="shared" si="233"/>
        <v>1</v>
      </c>
      <c r="AS141" s="115"/>
      <c r="AT141" s="12"/>
      <c r="AU141" s="12"/>
      <c r="AV141" s="100"/>
      <c r="AW141" s="112">
        <f t="shared" si="213"/>
        <v>0</v>
      </c>
      <c r="AX141" s="53">
        <f t="shared" si="226"/>
        <v>1</v>
      </c>
      <c r="AY141" s="53">
        <f t="shared" si="214"/>
        <v>1</v>
      </c>
      <c r="AZ141" s="80">
        <f t="shared" si="215"/>
        <v>0.03</v>
      </c>
      <c r="BA141" s="80">
        <f t="shared" si="216"/>
        <v>2.94</v>
      </c>
    </row>
    <row r="142" spans="1:53" s="41" customFormat="1" ht="15.75" thickBot="1" x14ac:dyDescent="0.3">
      <c r="A142" s="24" t="s">
        <v>22</v>
      </c>
      <c r="B142" s="16" t="s">
        <v>56</v>
      </c>
      <c r="C142" s="83">
        <f t="shared" si="217"/>
        <v>34</v>
      </c>
      <c r="D142" s="57">
        <v>1</v>
      </c>
      <c r="E142" s="32"/>
      <c r="F142" s="12"/>
      <c r="G142" s="12"/>
      <c r="H142" s="12"/>
      <c r="I142" s="112">
        <f t="shared" si="164"/>
        <v>0</v>
      </c>
      <c r="J142" s="113"/>
      <c r="K142" s="122">
        <v>1</v>
      </c>
      <c r="L142" s="12"/>
      <c r="M142" s="12"/>
      <c r="N142" s="112">
        <f t="shared" si="227"/>
        <v>1</v>
      </c>
      <c r="O142" s="32"/>
      <c r="P142" s="12"/>
      <c r="Q142" s="12"/>
      <c r="R142" s="12"/>
      <c r="S142" s="112">
        <f t="shared" si="228"/>
        <v>0</v>
      </c>
      <c r="T142" s="113"/>
      <c r="U142" s="12"/>
      <c r="V142" s="12"/>
      <c r="W142" s="12"/>
      <c r="X142" s="112">
        <f t="shared" si="229"/>
        <v>0</v>
      </c>
      <c r="Y142" s="114"/>
      <c r="Z142" s="12"/>
      <c r="AA142" s="12"/>
      <c r="AB142" s="12"/>
      <c r="AC142" s="112">
        <f t="shared" si="230"/>
        <v>0</v>
      </c>
      <c r="AD142" s="113"/>
      <c r="AE142" s="122">
        <v>1</v>
      </c>
      <c r="AF142" s="12"/>
      <c r="AG142" s="12"/>
      <c r="AH142" s="112">
        <f t="shared" si="231"/>
        <v>1</v>
      </c>
      <c r="AI142" s="32"/>
      <c r="AJ142" s="12"/>
      <c r="AK142" s="12"/>
      <c r="AL142" s="12"/>
      <c r="AM142" s="112">
        <f t="shared" si="232"/>
        <v>0</v>
      </c>
      <c r="AN142" s="113"/>
      <c r="AO142" s="12"/>
      <c r="AP142" s="100"/>
      <c r="AQ142" s="12"/>
      <c r="AR142" s="112">
        <f t="shared" si="233"/>
        <v>0</v>
      </c>
      <c r="AS142" s="114"/>
      <c r="AT142" s="12"/>
      <c r="AU142" s="12"/>
      <c r="AV142" s="12"/>
      <c r="AW142" s="112">
        <f t="shared" si="213"/>
        <v>0</v>
      </c>
      <c r="AX142" s="53">
        <f t="shared" si="226"/>
        <v>2</v>
      </c>
      <c r="AY142" s="53">
        <f t="shared" si="214"/>
        <v>2</v>
      </c>
      <c r="AZ142" s="80">
        <f t="shared" si="215"/>
        <v>0.06</v>
      </c>
      <c r="BA142" s="80">
        <f t="shared" si="216"/>
        <v>5.88</v>
      </c>
    </row>
    <row r="143" spans="1:53" s="41" customFormat="1" ht="15.75" thickBot="1" x14ac:dyDescent="0.3">
      <c r="A143" s="14" t="s">
        <v>23</v>
      </c>
      <c r="B143" s="16" t="s">
        <v>56</v>
      </c>
      <c r="C143" s="83">
        <f t="shared" si="217"/>
        <v>68</v>
      </c>
      <c r="D143" s="57">
        <v>2</v>
      </c>
      <c r="E143" s="32"/>
      <c r="F143" s="2"/>
      <c r="G143" s="2"/>
      <c r="H143" s="2"/>
      <c r="I143" s="112">
        <f t="shared" si="164"/>
        <v>0</v>
      </c>
      <c r="J143" s="113"/>
      <c r="K143" s="12"/>
      <c r="L143" s="12"/>
      <c r="M143" s="12"/>
      <c r="N143" s="112">
        <f t="shared" si="227"/>
        <v>0</v>
      </c>
      <c r="O143" s="32"/>
      <c r="P143" s="12"/>
      <c r="Q143" s="12"/>
      <c r="R143" s="122">
        <v>1</v>
      </c>
      <c r="S143" s="112">
        <f t="shared" si="228"/>
        <v>1</v>
      </c>
      <c r="T143" s="113"/>
      <c r="U143" s="12"/>
      <c r="V143" s="12"/>
      <c r="W143" s="12"/>
      <c r="X143" s="112">
        <f t="shared" si="229"/>
        <v>0</v>
      </c>
      <c r="Y143" s="114"/>
      <c r="Z143" s="12"/>
      <c r="AA143" s="12"/>
      <c r="AB143" s="12"/>
      <c r="AC143" s="112">
        <f t="shared" si="230"/>
        <v>0</v>
      </c>
      <c r="AD143" s="113"/>
      <c r="AE143" s="12"/>
      <c r="AF143" s="12"/>
      <c r="AG143" s="12"/>
      <c r="AH143" s="112">
        <f t="shared" si="231"/>
        <v>0</v>
      </c>
      <c r="AI143" s="114"/>
      <c r="AJ143" s="12"/>
      <c r="AK143" s="12"/>
      <c r="AL143" s="12"/>
      <c r="AM143" s="112">
        <f t="shared" si="232"/>
        <v>0</v>
      </c>
      <c r="AN143" s="113"/>
      <c r="AO143" s="12"/>
      <c r="AP143" s="100"/>
      <c r="AQ143" s="12"/>
      <c r="AR143" s="112">
        <f t="shared" si="233"/>
        <v>0</v>
      </c>
      <c r="AS143" s="114"/>
      <c r="AT143" s="122">
        <v>1</v>
      </c>
      <c r="AU143" s="12"/>
      <c r="AV143" s="12"/>
      <c r="AW143" s="112">
        <f t="shared" si="213"/>
        <v>1</v>
      </c>
      <c r="AX143" s="53">
        <f t="shared" si="226"/>
        <v>2</v>
      </c>
      <c r="AY143" s="53">
        <f t="shared" si="214"/>
        <v>2</v>
      </c>
      <c r="AZ143" s="80">
        <f t="shared" si="215"/>
        <v>0.06</v>
      </c>
      <c r="BA143" s="80">
        <f t="shared" si="216"/>
        <v>2.94</v>
      </c>
    </row>
    <row r="144" spans="1:53" s="41" customFormat="1" ht="15.75" thickBot="1" x14ac:dyDescent="0.3">
      <c r="A144" s="35" t="s">
        <v>24</v>
      </c>
      <c r="B144" s="16" t="s">
        <v>56</v>
      </c>
      <c r="C144" s="54">
        <f t="shared" si="217"/>
        <v>68</v>
      </c>
      <c r="D144" s="61">
        <v>2</v>
      </c>
      <c r="E144" s="33"/>
      <c r="F144" s="122">
        <v>1</v>
      </c>
      <c r="G144" s="64"/>
      <c r="H144" s="64"/>
      <c r="I144" s="28">
        <f t="shared" ref="I144" si="234">SUM(E144:H144)</f>
        <v>1</v>
      </c>
      <c r="J144" s="119"/>
      <c r="K144" s="117"/>
      <c r="L144" s="64"/>
      <c r="M144" s="64"/>
      <c r="N144" s="28">
        <f t="shared" ref="N144" si="235">SUM(J144:M144)</f>
        <v>0</v>
      </c>
      <c r="O144" s="33"/>
      <c r="P144" s="64"/>
      <c r="Q144" s="64"/>
      <c r="R144" s="64"/>
      <c r="S144" s="28">
        <f t="shared" ref="S144" si="236">SUM(O144:R144)</f>
        <v>0</v>
      </c>
      <c r="T144" s="119"/>
      <c r="U144" s="64"/>
      <c r="V144" s="64"/>
      <c r="W144" s="122">
        <v>1</v>
      </c>
      <c r="X144" s="28">
        <f t="shared" ref="X144" si="237">SUM(T144:W144)</f>
        <v>1</v>
      </c>
      <c r="Y144" s="33"/>
      <c r="Z144" s="64"/>
      <c r="AA144" s="64"/>
      <c r="AB144" s="64"/>
      <c r="AC144" s="28">
        <f t="shared" ref="AC144" si="238">SUM(Y144:AB144)</f>
        <v>0</v>
      </c>
      <c r="AD144" s="119"/>
      <c r="AE144" s="64"/>
      <c r="AF144" s="64"/>
      <c r="AG144" s="64"/>
      <c r="AH144" s="28">
        <f t="shared" ref="AH144" si="239">SUM(AD144:AG144)</f>
        <v>0</v>
      </c>
      <c r="AI144" s="120"/>
      <c r="AJ144" s="122">
        <v>1</v>
      </c>
      <c r="AK144" s="64"/>
      <c r="AL144" s="64"/>
      <c r="AM144" s="28">
        <f t="shared" ref="AM144" si="240">SUM(AI144:AL144)</f>
        <v>1</v>
      </c>
      <c r="AN144" s="119"/>
      <c r="AO144" s="64"/>
      <c r="AP144" s="64"/>
      <c r="AQ144" s="64"/>
      <c r="AR144" s="28">
        <f t="shared" ref="AR144" si="241">SUM(AN144:AQ144)</f>
        <v>0</v>
      </c>
      <c r="AS144" s="33"/>
      <c r="AT144" s="64"/>
      <c r="AU144" s="122">
        <v>1</v>
      </c>
      <c r="AV144" s="64"/>
      <c r="AW144" s="112">
        <f t="shared" si="213"/>
        <v>1</v>
      </c>
      <c r="AX144" s="54">
        <f t="shared" si="226"/>
        <v>4</v>
      </c>
      <c r="AY144" s="54">
        <f t="shared" si="214"/>
        <v>4</v>
      </c>
      <c r="AZ144" s="81">
        <f t="shared" si="215"/>
        <v>0.11</v>
      </c>
      <c r="BA144" s="81">
        <f t="shared" si="216"/>
        <v>5.88</v>
      </c>
    </row>
    <row r="145" spans="1:53" ht="15.75" thickBot="1" x14ac:dyDescent="0.3">
      <c r="A145" s="2"/>
      <c r="B145" s="2"/>
      <c r="C145" s="55"/>
      <c r="D145" s="5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14"/>
      <c r="AX145" s="51"/>
      <c r="AY145" s="51"/>
      <c r="AZ145" s="82"/>
      <c r="BA145" s="82"/>
    </row>
    <row r="146" spans="1:53" ht="15.75" thickBot="1" x14ac:dyDescent="0.3">
      <c r="A146" s="20" t="s">
        <v>17</v>
      </c>
      <c r="B146" s="16" t="s">
        <v>57</v>
      </c>
      <c r="C146" s="52">
        <f>D146*34</f>
        <v>136</v>
      </c>
      <c r="D146" s="56">
        <v>4</v>
      </c>
      <c r="E146" s="31"/>
      <c r="F146" s="108"/>
      <c r="G146" s="66"/>
      <c r="H146" s="122">
        <v>1</v>
      </c>
      <c r="I146" s="23">
        <f>SUM(E146:H146)</f>
        <v>1</v>
      </c>
      <c r="J146" s="21"/>
      <c r="K146" s="66"/>
      <c r="L146" s="122">
        <v>1</v>
      </c>
      <c r="M146" s="108"/>
      <c r="N146" s="23">
        <f>SUM(J146:M146)</f>
        <v>1</v>
      </c>
      <c r="O146" s="31"/>
      <c r="P146" s="22"/>
      <c r="Q146" s="122">
        <v>1</v>
      </c>
      <c r="R146" s="22"/>
      <c r="S146" s="23">
        <f>SUM(O146:R146)</f>
        <v>1</v>
      </c>
      <c r="T146" s="101"/>
      <c r="U146" s="66"/>
      <c r="V146" s="108"/>
      <c r="W146" s="122">
        <v>1</v>
      </c>
      <c r="X146" s="23">
        <f>SUM(T146:W146)</f>
        <v>1</v>
      </c>
      <c r="Y146" s="31"/>
      <c r="Z146" s="22"/>
      <c r="AA146" s="22"/>
      <c r="AB146" s="22"/>
      <c r="AC146" s="23">
        <f>SUM(Y146:AB146)</f>
        <v>0</v>
      </c>
      <c r="AD146" s="122">
        <v>1</v>
      </c>
      <c r="AE146" s="66"/>
      <c r="AF146" s="108"/>
      <c r="AG146" s="66"/>
      <c r="AH146" s="23">
        <f>SUM(AD146:AG146)</f>
        <v>1</v>
      </c>
      <c r="AI146" s="111"/>
      <c r="AJ146" s="122">
        <v>1</v>
      </c>
      <c r="AK146" s="66"/>
      <c r="AL146" s="66"/>
      <c r="AM146" s="23">
        <f>SUM(AI146:AL146)</f>
        <v>1</v>
      </c>
      <c r="AN146" s="101"/>
      <c r="AO146" s="108"/>
      <c r="AP146" s="134">
        <v>1</v>
      </c>
      <c r="AQ146" s="66"/>
      <c r="AR146" s="23">
        <f>SUM(AN146:AQ146)</f>
        <v>1</v>
      </c>
      <c r="AS146" s="31"/>
      <c r="AT146" s="22"/>
      <c r="AU146" s="22"/>
      <c r="AV146" s="122">
        <v>1</v>
      </c>
      <c r="AW146" s="112">
        <f t="shared" ref="AW146:AW160" si="242">SUM(AS146:AV146)</f>
        <v>1</v>
      </c>
      <c r="AX146" s="52">
        <f>AW146+AR146+AM146+AH146+AC146+X146+S146+N146+I146</f>
        <v>8</v>
      </c>
      <c r="AY146" s="52">
        <f t="shared" si="136"/>
        <v>8</v>
      </c>
      <c r="AZ146" s="79">
        <f t="shared" ref="AZ146:AZ160" si="243">ROUND(AY146/36,2)</f>
        <v>0.22</v>
      </c>
      <c r="BA146" s="79">
        <f t="shared" ref="BA146:BA160" si="244">ROUND(AX146*100/C146,2)</f>
        <v>5.88</v>
      </c>
    </row>
    <row r="147" spans="1:53" ht="15.75" thickBot="1" x14ac:dyDescent="0.3">
      <c r="A147" s="14" t="s">
        <v>26</v>
      </c>
      <c r="B147" s="16" t="s">
        <v>57</v>
      </c>
      <c r="C147" s="83">
        <f t="shared" ref="C147:C160" si="245">D147*34</f>
        <v>68</v>
      </c>
      <c r="D147" s="57">
        <v>2</v>
      </c>
      <c r="E147" s="32"/>
      <c r="F147" s="12"/>
      <c r="G147" s="122">
        <v>1</v>
      </c>
      <c r="H147" s="12"/>
      <c r="I147" s="112">
        <f t="shared" ref="I147" si="246">SUM(E147:H147)</f>
        <v>1</v>
      </c>
      <c r="J147" s="113"/>
      <c r="K147" s="12"/>
      <c r="L147" s="12"/>
      <c r="M147" s="12"/>
      <c r="N147" s="112">
        <f t="shared" ref="N147" si="247">SUM(J147:M147)</f>
        <v>0</v>
      </c>
      <c r="O147" s="122">
        <v>1</v>
      </c>
      <c r="P147" s="12"/>
      <c r="Q147" s="12"/>
      <c r="R147" s="12"/>
      <c r="S147" s="112">
        <f t="shared" ref="S147" si="248">SUM(O147:R147)</f>
        <v>1</v>
      </c>
      <c r="T147" s="122">
        <v>1</v>
      </c>
      <c r="U147" s="100"/>
      <c r="V147" s="12"/>
      <c r="W147" s="12"/>
      <c r="X147" s="112">
        <f t="shared" ref="X147" si="249">SUM(T147:W147)</f>
        <v>1</v>
      </c>
      <c r="Y147" s="114"/>
      <c r="Z147" s="100"/>
      <c r="AA147" s="12"/>
      <c r="AB147" s="12"/>
      <c r="AC147" s="112">
        <f t="shared" ref="AC147" si="250">SUM(Y147:AB147)</f>
        <v>0</v>
      </c>
      <c r="AD147" s="116"/>
      <c r="AE147" s="12"/>
      <c r="AF147" s="122">
        <v>1</v>
      </c>
      <c r="AG147" s="12"/>
      <c r="AH147" s="112">
        <f t="shared" ref="AH147" si="251">SUM(AD147:AG147)</f>
        <v>1</v>
      </c>
      <c r="AI147" s="114"/>
      <c r="AJ147" s="12"/>
      <c r="AK147" s="12"/>
      <c r="AL147" s="122">
        <v>1</v>
      </c>
      <c r="AM147" s="112">
        <f t="shared" ref="AM147" si="252">SUM(AI147:AL147)</f>
        <v>1</v>
      </c>
      <c r="AN147" s="113"/>
      <c r="AO147" s="12"/>
      <c r="AP147" s="100"/>
      <c r="AQ147" s="122">
        <v>1</v>
      </c>
      <c r="AR147" s="112">
        <f t="shared" ref="AR147" si="253">SUM(AN147:AQ147)</f>
        <v>1</v>
      </c>
      <c r="AS147" s="114"/>
      <c r="AT147" s="12"/>
      <c r="AU147" s="12"/>
      <c r="AV147" s="12"/>
      <c r="AW147" s="112">
        <f t="shared" si="242"/>
        <v>0</v>
      </c>
      <c r="AX147" s="53">
        <f t="shared" ref="AX147:AX160" si="254">AW147+AR147+AM147+AH147+AC147+X147+S147+N147+I147</f>
        <v>6</v>
      </c>
      <c r="AY147" s="53">
        <f t="shared" si="136"/>
        <v>6</v>
      </c>
      <c r="AZ147" s="80">
        <f t="shared" si="243"/>
        <v>0.17</v>
      </c>
      <c r="BA147" s="80">
        <f t="shared" si="244"/>
        <v>8.82</v>
      </c>
    </row>
    <row r="148" spans="1:53" ht="15.75" thickBot="1" x14ac:dyDescent="0.3">
      <c r="A148" s="14" t="s">
        <v>19</v>
      </c>
      <c r="B148" s="16" t="s">
        <v>57</v>
      </c>
      <c r="C148" s="83">
        <f t="shared" si="245"/>
        <v>102</v>
      </c>
      <c r="D148" s="57">
        <v>3</v>
      </c>
      <c r="E148" s="32"/>
      <c r="F148" s="122">
        <v>1</v>
      </c>
      <c r="G148" s="100"/>
      <c r="H148" s="2"/>
      <c r="I148" s="112">
        <f t="shared" ref="I148" si="255">SUM(E148:H148)</f>
        <v>1</v>
      </c>
      <c r="J148" s="15"/>
      <c r="K148" s="122">
        <v>1</v>
      </c>
      <c r="L148" s="128"/>
      <c r="M148" s="126"/>
      <c r="N148" s="112">
        <f t="shared" ref="N146:N160" si="256">SUM(J148:M148)</f>
        <v>1</v>
      </c>
      <c r="O148" s="114"/>
      <c r="P148" s="12"/>
      <c r="Q148" s="126"/>
      <c r="R148" s="122">
        <v>1</v>
      </c>
      <c r="S148" s="112">
        <f t="shared" ref="S146:S160" si="257">SUM(O148:R148)</f>
        <v>1</v>
      </c>
      <c r="T148" s="113"/>
      <c r="U148" s="122">
        <v>1</v>
      </c>
      <c r="V148" s="126"/>
      <c r="W148" s="12"/>
      <c r="X148" s="112">
        <f t="shared" ref="X146:X176" si="258">SUM(T148:W148)</f>
        <v>1</v>
      </c>
      <c r="Y148" s="122">
        <v>1</v>
      </c>
      <c r="Z148" s="12"/>
      <c r="AA148" s="12"/>
      <c r="AB148" s="122">
        <v>1</v>
      </c>
      <c r="AC148" s="112">
        <f t="shared" ref="AC146:AC160" si="259">SUM(Y148:AB148)</f>
        <v>2</v>
      </c>
      <c r="AD148" s="113"/>
      <c r="AE148" s="12"/>
      <c r="AF148" s="12"/>
      <c r="AG148" s="12"/>
      <c r="AH148" s="112">
        <f t="shared" ref="AH146:AH160" si="260">SUM(AD148:AG148)</f>
        <v>0</v>
      </c>
      <c r="AI148" s="122">
        <v>1</v>
      </c>
      <c r="AJ148" s="126"/>
      <c r="AK148" s="12"/>
      <c r="AL148" s="12"/>
      <c r="AM148" s="112">
        <f t="shared" ref="AM146:AM160" si="261">SUM(AI148:AL148)</f>
        <v>1</v>
      </c>
      <c r="AN148" s="122">
        <v>1</v>
      </c>
      <c r="AO148" s="12"/>
      <c r="AP148" s="100"/>
      <c r="AQ148" s="12"/>
      <c r="AR148" s="112">
        <f t="shared" ref="AR146:AR160" si="262">SUM(AN148:AQ148)</f>
        <v>1</v>
      </c>
      <c r="AS148" s="32"/>
      <c r="AT148" s="122">
        <v>1</v>
      </c>
      <c r="AU148" s="12"/>
      <c r="AV148" s="12"/>
      <c r="AW148" s="112">
        <f t="shared" si="242"/>
        <v>1</v>
      </c>
      <c r="AX148" s="53">
        <f t="shared" si="254"/>
        <v>9</v>
      </c>
      <c r="AY148" s="53">
        <f t="shared" si="136"/>
        <v>9</v>
      </c>
      <c r="AZ148" s="80">
        <f t="shared" si="243"/>
        <v>0.25</v>
      </c>
      <c r="BA148" s="80">
        <f t="shared" si="244"/>
        <v>8.82</v>
      </c>
    </row>
    <row r="149" spans="1:53" ht="15.75" thickBot="1" x14ac:dyDescent="0.3">
      <c r="A149" s="14" t="s">
        <v>37</v>
      </c>
      <c r="B149" s="16" t="s">
        <v>57</v>
      </c>
      <c r="C149" s="83">
        <f t="shared" si="245"/>
        <v>102</v>
      </c>
      <c r="D149" s="57">
        <v>3</v>
      </c>
      <c r="E149" s="32"/>
      <c r="F149" s="12"/>
      <c r="G149" s="12"/>
      <c r="H149" s="100"/>
      <c r="I149" s="118">
        <f t="shared" si="164"/>
        <v>0</v>
      </c>
      <c r="J149" s="122">
        <v>1</v>
      </c>
      <c r="K149" s="12"/>
      <c r="L149" s="100"/>
      <c r="M149" s="12"/>
      <c r="N149" s="118">
        <f t="shared" si="256"/>
        <v>1</v>
      </c>
      <c r="O149" s="32"/>
      <c r="P149" s="122">
        <v>1</v>
      </c>
      <c r="Q149" s="12"/>
      <c r="R149" s="100"/>
      <c r="S149" s="118">
        <f t="shared" si="257"/>
        <v>1</v>
      </c>
      <c r="T149" s="113"/>
      <c r="U149" s="12"/>
      <c r="V149" s="100"/>
      <c r="W149" s="122">
        <v>1</v>
      </c>
      <c r="X149" s="118">
        <f t="shared" si="258"/>
        <v>1</v>
      </c>
      <c r="Y149" s="114"/>
      <c r="Z149" s="12"/>
      <c r="AA149" s="122">
        <v>1</v>
      </c>
      <c r="AB149" s="12"/>
      <c r="AC149" s="118">
        <f t="shared" si="259"/>
        <v>1</v>
      </c>
      <c r="AD149" s="113"/>
      <c r="AE149" s="12"/>
      <c r="AF149" s="122">
        <v>1</v>
      </c>
      <c r="AG149" s="12"/>
      <c r="AH149" s="118">
        <f t="shared" si="260"/>
        <v>1</v>
      </c>
      <c r="AI149" s="32"/>
      <c r="AJ149" s="12"/>
      <c r="AK149" s="122">
        <v>1</v>
      </c>
      <c r="AL149" s="12"/>
      <c r="AM149" s="118">
        <f t="shared" si="261"/>
        <v>1</v>
      </c>
      <c r="AN149" s="113"/>
      <c r="AO149" s="12"/>
      <c r="AP149" s="134">
        <v>1</v>
      </c>
      <c r="AQ149" s="12"/>
      <c r="AR149" s="118">
        <f t="shared" si="262"/>
        <v>1</v>
      </c>
      <c r="AS149" s="114"/>
      <c r="AT149" s="12"/>
      <c r="AU149" s="122">
        <v>1</v>
      </c>
      <c r="AV149" s="100"/>
      <c r="AW149" s="118">
        <f t="shared" si="242"/>
        <v>1</v>
      </c>
      <c r="AX149" s="53">
        <f t="shared" si="254"/>
        <v>8</v>
      </c>
      <c r="AY149" s="53">
        <f t="shared" si="136"/>
        <v>8</v>
      </c>
      <c r="AZ149" s="80">
        <f t="shared" si="243"/>
        <v>0.22</v>
      </c>
      <c r="BA149" s="80">
        <f t="shared" si="244"/>
        <v>7.84</v>
      </c>
    </row>
    <row r="150" spans="1:53" ht="15.75" thickBot="1" x14ac:dyDescent="0.3">
      <c r="A150" s="14" t="s">
        <v>38</v>
      </c>
      <c r="B150" s="16" t="s">
        <v>57</v>
      </c>
      <c r="C150" s="83">
        <f t="shared" si="245"/>
        <v>68</v>
      </c>
      <c r="D150" s="57">
        <v>2</v>
      </c>
      <c r="E150" s="32"/>
      <c r="F150" s="12"/>
      <c r="G150" s="12"/>
      <c r="H150" s="12"/>
      <c r="I150" s="112">
        <f t="shared" si="164"/>
        <v>0</v>
      </c>
      <c r="J150" s="113"/>
      <c r="K150" s="100"/>
      <c r="L150" s="12"/>
      <c r="M150" s="122">
        <v>1</v>
      </c>
      <c r="N150" s="112">
        <f t="shared" si="256"/>
        <v>1</v>
      </c>
      <c r="O150" s="32"/>
      <c r="P150" s="12"/>
      <c r="Q150" s="12"/>
      <c r="R150" s="12"/>
      <c r="S150" s="112">
        <f t="shared" si="257"/>
        <v>0</v>
      </c>
      <c r="T150" s="113"/>
      <c r="U150" s="12"/>
      <c r="V150" s="122">
        <v>1</v>
      </c>
      <c r="W150" s="12"/>
      <c r="X150" s="112">
        <f t="shared" si="258"/>
        <v>1</v>
      </c>
      <c r="Y150" s="114"/>
      <c r="Z150" s="12"/>
      <c r="AA150" s="12"/>
      <c r="AB150" s="12"/>
      <c r="AC150" s="112">
        <f t="shared" si="259"/>
        <v>0</v>
      </c>
      <c r="AD150" s="122">
        <v>1</v>
      </c>
      <c r="AE150" s="100"/>
      <c r="AF150" s="12"/>
      <c r="AG150" s="12"/>
      <c r="AH150" s="112">
        <f t="shared" si="260"/>
        <v>1</v>
      </c>
      <c r="AI150" s="32"/>
      <c r="AJ150" s="122">
        <v>1</v>
      </c>
      <c r="AK150" s="12"/>
      <c r="AL150" s="100"/>
      <c r="AM150" s="112">
        <f t="shared" si="261"/>
        <v>1</v>
      </c>
      <c r="AN150" s="113"/>
      <c r="AO150" s="12"/>
      <c r="AP150" s="12"/>
      <c r="AQ150" s="122">
        <v>1</v>
      </c>
      <c r="AR150" s="112">
        <f t="shared" si="262"/>
        <v>1</v>
      </c>
      <c r="AS150" s="114"/>
      <c r="AT150" s="12"/>
      <c r="AU150" s="12"/>
      <c r="AV150" s="100"/>
      <c r="AW150" s="112">
        <f t="shared" si="242"/>
        <v>0</v>
      </c>
      <c r="AX150" s="53">
        <f t="shared" si="254"/>
        <v>5</v>
      </c>
      <c r="AY150" s="53">
        <f t="shared" si="136"/>
        <v>5</v>
      </c>
      <c r="AZ150" s="80">
        <f t="shared" si="243"/>
        <v>0.14000000000000001</v>
      </c>
      <c r="BA150" s="80">
        <f t="shared" si="244"/>
        <v>7.35</v>
      </c>
    </row>
    <row r="151" spans="1:53" ht="15.75" thickBot="1" x14ac:dyDescent="0.3">
      <c r="A151" s="14" t="s">
        <v>27</v>
      </c>
      <c r="B151" s="16" t="s">
        <v>57</v>
      </c>
      <c r="C151" s="83">
        <f t="shared" si="245"/>
        <v>34</v>
      </c>
      <c r="D151" s="57">
        <v>1</v>
      </c>
      <c r="E151" s="32"/>
      <c r="F151" s="12"/>
      <c r="G151" s="12"/>
      <c r="H151" s="12"/>
      <c r="I151" s="112">
        <f t="shared" si="164"/>
        <v>0</v>
      </c>
      <c r="J151" s="113"/>
      <c r="K151" s="12"/>
      <c r="L151" s="12"/>
      <c r="M151" s="12"/>
      <c r="N151" s="112">
        <f t="shared" si="256"/>
        <v>0</v>
      </c>
      <c r="O151" s="114"/>
      <c r="P151" s="12"/>
      <c r="Q151" s="12"/>
      <c r="R151" s="12"/>
      <c r="S151" s="112">
        <f t="shared" si="257"/>
        <v>0</v>
      </c>
      <c r="T151" s="113"/>
      <c r="U151" s="12"/>
      <c r="V151" s="12"/>
      <c r="W151" s="12"/>
      <c r="X151" s="112">
        <f t="shared" si="258"/>
        <v>0</v>
      </c>
      <c r="Y151" s="114"/>
      <c r="Z151" s="12"/>
      <c r="AA151" s="12"/>
      <c r="AB151" s="12"/>
      <c r="AC151" s="112">
        <f t="shared" si="259"/>
        <v>0</v>
      </c>
      <c r="AD151" s="113"/>
      <c r="AE151" s="12"/>
      <c r="AF151" s="12"/>
      <c r="AG151" s="12"/>
      <c r="AH151" s="112">
        <f t="shared" si="260"/>
        <v>0</v>
      </c>
      <c r="AI151" s="32"/>
      <c r="AJ151" s="12"/>
      <c r="AK151" s="12"/>
      <c r="AL151" s="12"/>
      <c r="AM151" s="112">
        <f t="shared" si="261"/>
        <v>0</v>
      </c>
      <c r="AN151" s="113"/>
      <c r="AO151" s="12"/>
      <c r="AP151" s="12"/>
      <c r="AQ151" s="12"/>
      <c r="AR151" s="112">
        <f t="shared" si="262"/>
        <v>0</v>
      </c>
      <c r="AS151" s="114"/>
      <c r="AT151" s="12"/>
      <c r="AU151" s="100"/>
      <c r="AV151" s="12"/>
      <c r="AW151" s="112">
        <f t="shared" si="242"/>
        <v>0</v>
      </c>
      <c r="AX151" s="53">
        <f t="shared" si="254"/>
        <v>0</v>
      </c>
      <c r="AY151" s="53">
        <f t="shared" si="136"/>
        <v>0</v>
      </c>
      <c r="AZ151" s="80">
        <f t="shared" si="243"/>
        <v>0</v>
      </c>
      <c r="BA151" s="80">
        <f t="shared" si="244"/>
        <v>0</v>
      </c>
    </row>
    <row r="152" spans="1:53" ht="15.75" thickBot="1" x14ac:dyDescent="0.3">
      <c r="A152" s="14" t="s">
        <v>28</v>
      </c>
      <c r="B152" s="16" t="s">
        <v>57</v>
      </c>
      <c r="C152" s="83">
        <f t="shared" si="245"/>
        <v>68</v>
      </c>
      <c r="D152" s="57">
        <v>2</v>
      </c>
      <c r="E152" s="32"/>
      <c r="F152" s="12"/>
      <c r="G152" s="12"/>
      <c r="H152" s="12"/>
      <c r="I152" s="112">
        <f t="shared" si="164"/>
        <v>0</v>
      </c>
      <c r="J152" s="113"/>
      <c r="K152" s="12"/>
      <c r="L152" s="12"/>
      <c r="M152" s="12"/>
      <c r="N152" s="112">
        <f t="shared" si="256"/>
        <v>0</v>
      </c>
      <c r="O152" s="114"/>
      <c r="P152" s="12"/>
      <c r="Q152" s="122">
        <v>1</v>
      </c>
      <c r="R152" s="12"/>
      <c r="S152" s="112">
        <f t="shared" si="257"/>
        <v>1</v>
      </c>
      <c r="T152" s="113"/>
      <c r="U152" s="12"/>
      <c r="V152" s="12"/>
      <c r="W152" s="100"/>
      <c r="X152" s="112">
        <f t="shared" si="258"/>
        <v>0</v>
      </c>
      <c r="Y152" s="114"/>
      <c r="Z152" s="12"/>
      <c r="AA152" s="12"/>
      <c r="AB152" s="12"/>
      <c r="AC152" s="112">
        <f t="shared" si="259"/>
        <v>0</v>
      </c>
      <c r="AD152" s="116"/>
      <c r="AE152" s="12"/>
      <c r="AF152" s="12"/>
      <c r="AG152" s="12"/>
      <c r="AH152" s="112">
        <f t="shared" si="260"/>
        <v>0</v>
      </c>
      <c r="AI152" s="32"/>
      <c r="AJ152" s="12"/>
      <c r="AK152" s="100"/>
      <c r="AL152" s="12"/>
      <c r="AM152" s="112">
        <f t="shared" si="261"/>
        <v>0</v>
      </c>
      <c r="AN152" s="113"/>
      <c r="AO152" s="12"/>
      <c r="AP152" s="12"/>
      <c r="AQ152" s="100"/>
      <c r="AR152" s="112">
        <f t="shared" si="262"/>
        <v>0</v>
      </c>
      <c r="AS152" s="114"/>
      <c r="AT152" s="12"/>
      <c r="AU152" s="12"/>
      <c r="AV152" s="122">
        <v>1</v>
      </c>
      <c r="AW152" s="112">
        <f t="shared" si="242"/>
        <v>1</v>
      </c>
      <c r="AX152" s="53">
        <f t="shared" si="254"/>
        <v>2</v>
      </c>
      <c r="AY152" s="53">
        <f t="shared" si="136"/>
        <v>2</v>
      </c>
      <c r="AZ152" s="80">
        <f t="shared" si="243"/>
        <v>0.06</v>
      </c>
      <c r="BA152" s="80">
        <f t="shared" si="244"/>
        <v>2.94</v>
      </c>
    </row>
    <row r="153" spans="1:53" ht="15.75" thickBot="1" x14ac:dyDescent="0.3">
      <c r="A153" s="14" t="s">
        <v>29</v>
      </c>
      <c r="B153" s="16" t="s">
        <v>57</v>
      </c>
      <c r="C153" s="83">
        <f t="shared" si="245"/>
        <v>34</v>
      </c>
      <c r="D153" s="57">
        <v>1</v>
      </c>
      <c r="E153" s="32"/>
      <c r="F153" s="12"/>
      <c r="G153" s="12"/>
      <c r="H153" s="12"/>
      <c r="I153" s="112">
        <f t="shared" si="164"/>
        <v>0</v>
      </c>
      <c r="J153" s="113"/>
      <c r="K153" s="12"/>
      <c r="L153" s="12"/>
      <c r="M153" s="12"/>
      <c r="N153" s="112">
        <f t="shared" si="256"/>
        <v>0</v>
      </c>
      <c r="O153" s="114"/>
      <c r="P153" s="122">
        <v>1</v>
      </c>
      <c r="Q153" s="12"/>
      <c r="R153" s="12"/>
      <c r="S153" s="112">
        <f t="shared" si="257"/>
        <v>1</v>
      </c>
      <c r="T153" s="113"/>
      <c r="U153" s="12"/>
      <c r="V153" s="100"/>
      <c r="W153" s="12"/>
      <c r="X153" s="112">
        <f t="shared" si="258"/>
        <v>0</v>
      </c>
      <c r="Y153" s="114"/>
      <c r="Z153" s="12"/>
      <c r="AA153" s="12"/>
      <c r="AB153" s="12"/>
      <c r="AC153" s="112">
        <f t="shared" si="259"/>
        <v>0</v>
      </c>
      <c r="AD153" s="113"/>
      <c r="AE153" s="12"/>
      <c r="AF153" s="100"/>
      <c r="AG153" s="12"/>
      <c r="AH153" s="112">
        <f t="shared" si="260"/>
        <v>0</v>
      </c>
      <c r="AI153" s="32"/>
      <c r="AJ153" s="12"/>
      <c r="AK153" s="12"/>
      <c r="AL153" s="12"/>
      <c r="AM153" s="112">
        <f t="shared" si="261"/>
        <v>0</v>
      </c>
      <c r="AN153" s="113"/>
      <c r="AO153" s="12"/>
      <c r="AP153" s="12"/>
      <c r="AQ153" s="12"/>
      <c r="AR153" s="112">
        <f t="shared" si="262"/>
        <v>0</v>
      </c>
      <c r="AS153" s="122">
        <v>1</v>
      </c>
      <c r="AT153" s="100"/>
      <c r="AU153" s="12"/>
      <c r="AV153" s="12"/>
      <c r="AW153" s="112">
        <f t="shared" si="242"/>
        <v>1</v>
      </c>
      <c r="AX153" s="53">
        <f t="shared" si="254"/>
        <v>2</v>
      </c>
      <c r="AY153" s="53">
        <f t="shared" si="136"/>
        <v>2</v>
      </c>
      <c r="AZ153" s="80">
        <f t="shared" si="243"/>
        <v>0.06</v>
      </c>
      <c r="BA153" s="80">
        <f t="shared" si="244"/>
        <v>5.88</v>
      </c>
    </row>
    <row r="154" spans="1:53" ht="15.75" thickBot="1" x14ac:dyDescent="0.3">
      <c r="A154" s="14" t="s">
        <v>30</v>
      </c>
      <c r="B154" s="16" t="s">
        <v>57</v>
      </c>
      <c r="C154" s="83">
        <f t="shared" si="245"/>
        <v>68</v>
      </c>
      <c r="D154" s="57">
        <v>2</v>
      </c>
      <c r="E154" s="32"/>
      <c r="F154" s="12"/>
      <c r="G154" s="122">
        <v>1</v>
      </c>
      <c r="H154" s="2"/>
      <c r="I154" s="112">
        <f t="shared" si="164"/>
        <v>1</v>
      </c>
      <c r="J154" s="15"/>
      <c r="K154" s="12"/>
      <c r="L154" s="100"/>
      <c r="M154" s="12"/>
      <c r="N154" s="112">
        <f t="shared" si="256"/>
        <v>0</v>
      </c>
      <c r="O154" s="114"/>
      <c r="P154" s="12"/>
      <c r="Q154" s="12"/>
      <c r="R154" s="100"/>
      <c r="S154" s="112">
        <f t="shared" si="257"/>
        <v>0</v>
      </c>
      <c r="T154" s="122">
        <v>1</v>
      </c>
      <c r="U154" s="12"/>
      <c r="V154" s="100"/>
      <c r="W154" s="12"/>
      <c r="X154" s="112">
        <f t="shared" si="258"/>
        <v>1</v>
      </c>
      <c r="Y154" s="114"/>
      <c r="Z154" s="12"/>
      <c r="AA154" s="12"/>
      <c r="AB154" s="12"/>
      <c r="AC154" s="112">
        <f t="shared" si="259"/>
        <v>0</v>
      </c>
      <c r="AD154" s="113"/>
      <c r="AE154" s="12"/>
      <c r="AF154" s="122">
        <v>1</v>
      </c>
      <c r="AG154" s="12"/>
      <c r="AH154" s="112">
        <f t="shared" si="260"/>
        <v>1</v>
      </c>
      <c r="AI154" s="114"/>
      <c r="AJ154" s="12"/>
      <c r="AK154" s="12"/>
      <c r="AL154" s="100"/>
      <c r="AM154" s="112">
        <f t="shared" si="261"/>
        <v>0</v>
      </c>
      <c r="AN154" s="113"/>
      <c r="AO154" s="12"/>
      <c r="AP154" s="12"/>
      <c r="AQ154" s="100"/>
      <c r="AR154" s="112">
        <f t="shared" si="262"/>
        <v>0</v>
      </c>
      <c r="AS154" s="32"/>
      <c r="AT154" s="12"/>
      <c r="AU154" s="122">
        <v>1</v>
      </c>
      <c r="AV154" s="12"/>
      <c r="AW154" s="112">
        <f t="shared" si="242"/>
        <v>1</v>
      </c>
      <c r="AX154" s="53">
        <f t="shared" si="254"/>
        <v>4</v>
      </c>
      <c r="AY154" s="53">
        <f t="shared" si="136"/>
        <v>4</v>
      </c>
      <c r="AZ154" s="80">
        <f t="shared" si="243"/>
        <v>0.11</v>
      </c>
      <c r="BA154" s="80">
        <f t="shared" si="244"/>
        <v>5.88</v>
      </c>
    </row>
    <row r="155" spans="1:53" ht="15.75" thickBot="1" x14ac:dyDescent="0.3">
      <c r="A155" s="14" t="s">
        <v>32</v>
      </c>
      <c r="B155" s="16" t="s">
        <v>57</v>
      </c>
      <c r="C155" s="83">
        <f t="shared" si="245"/>
        <v>34</v>
      </c>
      <c r="D155" s="57">
        <v>1</v>
      </c>
      <c r="E155" s="32"/>
      <c r="F155" s="12"/>
      <c r="G155" s="12"/>
      <c r="H155" s="100"/>
      <c r="I155" s="112">
        <f t="shared" si="164"/>
        <v>0</v>
      </c>
      <c r="J155" s="113"/>
      <c r="K155" s="12"/>
      <c r="L155" s="12"/>
      <c r="M155" s="121">
        <v>1</v>
      </c>
      <c r="N155" s="112">
        <f t="shared" si="256"/>
        <v>1</v>
      </c>
      <c r="O155" s="114"/>
      <c r="P155" s="12"/>
      <c r="Q155" s="12"/>
      <c r="R155" s="12"/>
      <c r="S155" s="112">
        <f t="shared" si="257"/>
        <v>0</v>
      </c>
      <c r="T155" s="113"/>
      <c r="U155" s="12"/>
      <c r="V155" s="121">
        <v>1</v>
      </c>
      <c r="W155" s="12"/>
      <c r="X155" s="112">
        <f t="shared" si="258"/>
        <v>1</v>
      </c>
      <c r="Y155" s="114"/>
      <c r="Z155" s="12"/>
      <c r="AA155" s="100"/>
      <c r="AB155" s="121">
        <v>1</v>
      </c>
      <c r="AC155" s="112">
        <f t="shared" si="259"/>
        <v>1</v>
      </c>
      <c r="AD155" s="113"/>
      <c r="AE155" s="12"/>
      <c r="AF155" s="12"/>
      <c r="AG155" s="12"/>
      <c r="AH155" s="112">
        <f t="shared" si="260"/>
        <v>0</v>
      </c>
      <c r="AI155" s="114"/>
      <c r="AJ155" s="12"/>
      <c r="AK155" s="12"/>
      <c r="AL155" s="12"/>
      <c r="AM155" s="112">
        <f t="shared" si="261"/>
        <v>0</v>
      </c>
      <c r="AN155" s="113"/>
      <c r="AO155" s="12"/>
      <c r="AP155" s="12"/>
      <c r="AQ155" s="100"/>
      <c r="AR155" s="112">
        <f t="shared" si="262"/>
        <v>0</v>
      </c>
      <c r="AS155" s="114"/>
      <c r="AT155" s="100"/>
      <c r="AU155" s="12"/>
      <c r="AV155" s="12"/>
      <c r="AW155" s="112">
        <f t="shared" si="242"/>
        <v>0</v>
      </c>
      <c r="AX155" s="53">
        <f t="shared" si="254"/>
        <v>3</v>
      </c>
      <c r="AY155" s="53">
        <f t="shared" si="136"/>
        <v>3</v>
      </c>
      <c r="AZ155" s="80">
        <f t="shared" si="243"/>
        <v>0.08</v>
      </c>
      <c r="BA155" s="80">
        <f t="shared" si="244"/>
        <v>8.82</v>
      </c>
    </row>
    <row r="156" spans="1:53" s="41" customFormat="1" ht="15.75" thickBot="1" x14ac:dyDescent="0.3">
      <c r="A156" s="14" t="s">
        <v>31</v>
      </c>
      <c r="B156" s="16" t="s">
        <v>57</v>
      </c>
      <c r="C156" s="83">
        <f t="shared" si="245"/>
        <v>68</v>
      </c>
      <c r="D156" s="57">
        <v>2</v>
      </c>
      <c r="E156" s="32"/>
      <c r="F156" s="12"/>
      <c r="G156" s="12"/>
      <c r="H156" s="12"/>
      <c r="I156" s="112">
        <f t="shared" si="164"/>
        <v>0</v>
      </c>
      <c r="J156" s="116"/>
      <c r="K156" s="12"/>
      <c r="L156" s="12"/>
      <c r="M156" s="12"/>
      <c r="N156" s="112">
        <f t="shared" si="256"/>
        <v>0</v>
      </c>
      <c r="O156" s="122">
        <v>1</v>
      </c>
      <c r="P156" s="12"/>
      <c r="Q156" s="12"/>
      <c r="R156" s="12"/>
      <c r="S156" s="112">
        <f t="shared" si="257"/>
        <v>1</v>
      </c>
      <c r="T156" s="113"/>
      <c r="U156" s="100"/>
      <c r="V156" s="12"/>
      <c r="W156" s="12"/>
      <c r="X156" s="112">
        <f t="shared" si="258"/>
        <v>0</v>
      </c>
      <c r="Y156" s="114"/>
      <c r="Z156" s="122">
        <v>1</v>
      </c>
      <c r="AA156" s="100"/>
      <c r="AB156" s="12"/>
      <c r="AC156" s="112">
        <f t="shared" si="259"/>
        <v>1</v>
      </c>
      <c r="AD156" s="113"/>
      <c r="AE156" s="100"/>
      <c r="AF156" s="12"/>
      <c r="AG156" s="12"/>
      <c r="AH156" s="112">
        <f t="shared" si="260"/>
        <v>0</v>
      </c>
      <c r="AI156" s="32"/>
      <c r="AJ156" s="12"/>
      <c r="AK156" s="122">
        <v>1</v>
      </c>
      <c r="AL156" s="12"/>
      <c r="AM156" s="112">
        <f t="shared" si="261"/>
        <v>1</v>
      </c>
      <c r="AN156" s="116"/>
      <c r="AO156" s="12"/>
      <c r="AP156" s="12"/>
      <c r="AQ156" s="100"/>
      <c r="AR156" s="112">
        <f t="shared" si="262"/>
        <v>0</v>
      </c>
      <c r="AS156" s="114"/>
      <c r="AT156" s="12"/>
      <c r="AU156" s="122">
        <v>1</v>
      </c>
      <c r="AV156" s="12"/>
      <c r="AW156" s="112">
        <f t="shared" si="242"/>
        <v>1</v>
      </c>
      <c r="AX156" s="53">
        <f t="shared" si="254"/>
        <v>4</v>
      </c>
      <c r="AY156" s="53">
        <f t="shared" si="136"/>
        <v>4</v>
      </c>
      <c r="AZ156" s="80">
        <f t="shared" si="243"/>
        <v>0.11</v>
      </c>
      <c r="BA156" s="80">
        <f t="shared" si="244"/>
        <v>5.88</v>
      </c>
    </row>
    <row r="157" spans="1:53" s="41" customFormat="1" ht="15.75" thickBot="1" x14ac:dyDescent="0.3">
      <c r="A157" s="24" t="s">
        <v>35</v>
      </c>
      <c r="B157" s="16" t="s">
        <v>57</v>
      </c>
      <c r="C157" s="83">
        <f t="shared" si="245"/>
        <v>34</v>
      </c>
      <c r="D157" s="57">
        <v>1</v>
      </c>
      <c r="E157" s="32"/>
      <c r="F157" s="12"/>
      <c r="G157" s="12"/>
      <c r="H157" s="12"/>
      <c r="I157" s="112">
        <f t="shared" si="164"/>
        <v>0</v>
      </c>
      <c r="J157" s="113"/>
      <c r="K157" s="12"/>
      <c r="L157" s="12"/>
      <c r="M157" s="12"/>
      <c r="N157" s="112">
        <f t="shared" si="256"/>
        <v>0</v>
      </c>
      <c r="O157" s="115"/>
      <c r="P157" s="12"/>
      <c r="Q157" s="12"/>
      <c r="R157" s="12"/>
      <c r="S157" s="112">
        <f t="shared" si="257"/>
        <v>0</v>
      </c>
      <c r="T157" s="113"/>
      <c r="U157" s="12"/>
      <c r="V157" s="12"/>
      <c r="W157" s="12"/>
      <c r="X157" s="112">
        <f t="shared" si="258"/>
        <v>0</v>
      </c>
      <c r="Y157" s="114"/>
      <c r="Z157" s="12"/>
      <c r="AA157" s="12"/>
      <c r="AB157" s="12"/>
      <c r="AC157" s="112">
        <f t="shared" si="259"/>
        <v>0</v>
      </c>
      <c r="AD157" s="113"/>
      <c r="AE157" s="12"/>
      <c r="AF157" s="12"/>
      <c r="AG157" s="12"/>
      <c r="AH157" s="112">
        <f t="shared" si="260"/>
        <v>0</v>
      </c>
      <c r="AI157" s="32"/>
      <c r="AJ157" s="12"/>
      <c r="AK157" s="12"/>
      <c r="AL157" s="12"/>
      <c r="AM157" s="112">
        <f t="shared" si="261"/>
        <v>0</v>
      </c>
      <c r="AN157" s="113"/>
      <c r="AO157" s="12"/>
      <c r="AP157" s="121">
        <v>1</v>
      </c>
      <c r="AQ157" s="12"/>
      <c r="AR157" s="112">
        <f t="shared" si="262"/>
        <v>1</v>
      </c>
      <c r="AS157" s="115"/>
      <c r="AT157" s="12"/>
      <c r="AU157" s="12"/>
      <c r="AV157" s="100"/>
      <c r="AW157" s="112">
        <f t="shared" si="242"/>
        <v>0</v>
      </c>
      <c r="AX157" s="53">
        <f t="shared" si="254"/>
        <v>1</v>
      </c>
      <c r="AY157" s="53">
        <f t="shared" si="136"/>
        <v>1</v>
      </c>
      <c r="AZ157" s="80">
        <f t="shared" si="243"/>
        <v>0.03</v>
      </c>
      <c r="BA157" s="80">
        <f t="shared" si="244"/>
        <v>2.94</v>
      </c>
    </row>
    <row r="158" spans="1:53" s="41" customFormat="1" ht="15.75" thickBot="1" x14ac:dyDescent="0.3">
      <c r="A158" s="24" t="s">
        <v>22</v>
      </c>
      <c r="B158" s="16" t="s">
        <v>57</v>
      </c>
      <c r="C158" s="83">
        <f t="shared" si="245"/>
        <v>34</v>
      </c>
      <c r="D158" s="57">
        <v>1</v>
      </c>
      <c r="E158" s="32"/>
      <c r="F158" s="12"/>
      <c r="G158" s="12"/>
      <c r="H158" s="12"/>
      <c r="I158" s="112">
        <f t="shared" si="164"/>
        <v>0</v>
      </c>
      <c r="J158" s="113"/>
      <c r="K158" s="122">
        <v>1</v>
      </c>
      <c r="L158" s="12"/>
      <c r="M158" s="12"/>
      <c r="N158" s="112">
        <f t="shared" si="256"/>
        <v>1</v>
      </c>
      <c r="O158" s="114"/>
      <c r="P158" s="12"/>
      <c r="Q158" s="12"/>
      <c r="R158" s="12"/>
      <c r="S158" s="112">
        <f t="shared" si="257"/>
        <v>0</v>
      </c>
      <c r="T158" s="113"/>
      <c r="U158" s="12"/>
      <c r="V158" s="12"/>
      <c r="W158" s="12"/>
      <c r="X158" s="112">
        <f t="shared" si="258"/>
        <v>0</v>
      </c>
      <c r="Y158" s="114"/>
      <c r="Z158" s="12"/>
      <c r="AA158" s="12"/>
      <c r="AB158" s="12"/>
      <c r="AC158" s="112">
        <f t="shared" si="259"/>
        <v>0</v>
      </c>
      <c r="AD158" s="113"/>
      <c r="AE158" s="122">
        <v>1</v>
      </c>
      <c r="AF158" s="12"/>
      <c r="AG158" s="12"/>
      <c r="AH158" s="112">
        <f t="shared" si="260"/>
        <v>1</v>
      </c>
      <c r="AI158" s="32"/>
      <c r="AJ158" s="12"/>
      <c r="AK158" s="12"/>
      <c r="AL158" s="12"/>
      <c r="AM158" s="112">
        <f t="shared" si="261"/>
        <v>0</v>
      </c>
      <c r="AN158" s="113"/>
      <c r="AO158" s="12"/>
      <c r="AP158" s="100"/>
      <c r="AQ158" s="12"/>
      <c r="AR158" s="112">
        <f t="shared" si="262"/>
        <v>0</v>
      </c>
      <c r="AS158" s="114"/>
      <c r="AT158" s="12"/>
      <c r="AU158" s="12"/>
      <c r="AV158" s="12"/>
      <c r="AW158" s="112">
        <f t="shared" si="242"/>
        <v>0</v>
      </c>
      <c r="AX158" s="53">
        <f t="shared" si="254"/>
        <v>2</v>
      </c>
      <c r="AY158" s="53">
        <f t="shared" si="136"/>
        <v>2</v>
      </c>
      <c r="AZ158" s="80">
        <f t="shared" si="243"/>
        <v>0.06</v>
      </c>
      <c r="BA158" s="80">
        <f t="shared" si="244"/>
        <v>5.88</v>
      </c>
    </row>
    <row r="159" spans="1:53" s="41" customFormat="1" ht="15.75" thickBot="1" x14ac:dyDescent="0.3">
      <c r="A159" s="14" t="s">
        <v>23</v>
      </c>
      <c r="B159" s="16" t="s">
        <v>57</v>
      </c>
      <c r="C159" s="83">
        <f t="shared" si="245"/>
        <v>68</v>
      </c>
      <c r="D159" s="57">
        <v>2</v>
      </c>
      <c r="E159" s="32"/>
      <c r="F159" s="12"/>
      <c r="G159" s="12"/>
      <c r="H159" s="12"/>
      <c r="I159" s="112">
        <f t="shared" si="164"/>
        <v>0</v>
      </c>
      <c r="J159" s="113"/>
      <c r="K159" s="12"/>
      <c r="L159" s="12"/>
      <c r="M159" s="12"/>
      <c r="N159" s="112">
        <f t="shared" si="256"/>
        <v>0</v>
      </c>
      <c r="O159" s="114"/>
      <c r="P159" s="12"/>
      <c r="Q159" s="12"/>
      <c r="R159" s="122">
        <v>1</v>
      </c>
      <c r="S159" s="112">
        <f t="shared" si="257"/>
        <v>1</v>
      </c>
      <c r="T159" s="113"/>
      <c r="U159" s="12"/>
      <c r="V159" s="12"/>
      <c r="W159" s="12"/>
      <c r="X159" s="112">
        <f t="shared" ref="X159" si="263">SUM(T159:W159)</f>
        <v>0</v>
      </c>
      <c r="Y159" s="114"/>
      <c r="Z159" s="12"/>
      <c r="AA159" s="12"/>
      <c r="AB159" s="12"/>
      <c r="AC159" s="112">
        <f t="shared" si="259"/>
        <v>0</v>
      </c>
      <c r="AD159" s="113"/>
      <c r="AE159" s="12"/>
      <c r="AF159" s="12"/>
      <c r="AG159" s="12"/>
      <c r="AH159" s="112">
        <f t="shared" si="260"/>
        <v>0</v>
      </c>
      <c r="AI159" s="114"/>
      <c r="AJ159" s="12"/>
      <c r="AK159" s="12"/>
      <c r="AL159" s="12"/>
      <c r="AM159" s="112">
        <f t="shared" si="261"/>
        <v>0</v>
      </c>
      <c r="AN159" s="113"/>
      <c r="AO159" s="12"/>
      <c r="AP159" s="100"/>
      <c r="AQ159" s="12"/>
      <c r="AR159" s="112">
        <f t="shared" si="262"/>
        <v>0</v>
      </c>
      <c r="AS159" s="114"/>
      <c r="AT159" s="122">
        <v>1</v>
      </c>
      <c r="AU159" s="12"/>
      <c r="AV159" s="12"/>
      <c r="AW159" s="112">
        <f t="shared" si="242"/>
        <v>1</v>
      </c>
      <c r="AX159" s="53">
        <f t="shared" si="254"/>
        <v>2</v>
      </c>
      <c r="AY159" s="53">
        <f t="shared" si="136"/>
        <v>2</v>
      </c>
      <c r="AZ159" s="80">
        <f t="shared" si="243"/>
        <v>0.06</v>
      </c>
      <c r="BA159" s="80">
        <f t="shared" si="244"/>
        <v>2.94</v>
      </c>
    </row>
    <row r="160" spans="1:53" s="41" customFormat="1" ht="15.75" thickBot="1" x14ac:dyDescent="0.3">
      <c r="A160" s="35" t="s">
        <v>24</v>
      </c>
      <c r="B160" s="16" t="s">
        <v>57</v>
      </c>
      <c r="C160" s="54">
        <f t="shared" si="245"/>
        <v>68</v>
      </c>
      <c r="D160" s="61">
        <v>2</v>
      </c>
      <c r="E160" s="33"/>
      <c r="F160" s="122">
        <v>1</v>
      </c>
      <c r="G160" s="64"/>
      <c r="H160" s="64"/>
      <c r="I160" s="28">
        <f t="shared" ref="I160" si="264">SUM(E160:H160)</f>
        <v>1</v>
      </c>
      <c r="J160" s="119"/>
      <c r="K160" s="117"/>
      <c r="L160" s="64"/>
      <c r="M160" s="64"/>
      <c r="N160" s="28">
        <f t="shared" ref="N160" si="265">SUM(J160:M160)</f>
        <v>0</v>
      </c>
      <c r="O160" s="33"/>
      <c r="P160" s="64"/>
      <c r="Q160" s="64"/>
      <c r="R160" s="64"/>
      <c r="S160" s="28">
        <f t="shared" ref="S160" si="266">SUM(O160:R160)</f>
        <v>0</v>
      </c>
      <c r="T160" s="119"/>
      <c r="U160" s="64"/>
      <c r="V160" s="64"/>
      <c r="W160" s="122">
        <v>1</v>
      </c>
      <c r="X160" s="28">
        <f t="shared" ref="X160" si="267">SUM(T160:W160)</f>
        <v>1</v>
      </c>
      <c r="Y160" s="33"/>
      <c r="Z160" s="64"/>
      <c r="AA160" s="64"/>
      <c r="AB160" s="64"/>
      <c r="AC160" s="28">
        <f t="shared" ref="AC160" si="268">SUM(Y160:AB160)</f>
        <v>0</v>
      </c>
      <c r="AD160" s="119"/>
      <c r="AE160" s="64"/>
      <c r="AF160" s="64"/>
      <c r="AG160" s="64"/>
      <c r="AH160" s="28">
        <f t="shared" ref="AH160" si="269">SUM(AD160:AG160)</f>
        <v>0</v>
      </c>
      <c r="AI160" s="120"/>
      <c r="AJ160" s="122">
        <v>1</v>
      </c>
      <c r="AK160" s="64"/>
      <c r="AL160" s="64"/>
      <c r="AM160" s="28">
        <f t="shared" ref="AM160" si="270">SUM(AI160:AL160)</f>
        <v>1</v>
      </c>
      <c r="AN160" s="119"/>
      <c r="AO160" s="64"/>
      <c r="AP160" s="64"/>
      <c r="AQ160" s="64"/>
      <c r="AR160" s="28">
        <f t="shared" ref="AR160" si="271">SUM(AN160:AQ160)</f>
        <v>0</v>
      </c>
      <c r="AS160" s="33"/>
      <c r="AT160" s="64"/>
      <c r="AU160" s="122">
        <v>1</v>
      </c>
      <c r="AV160" s="64"/>
      <c r="AW160" s="112">
        <f t="shared" si="242"/>
        <v>1</v>
      </c>
      <c r="AX160" s="54">
        <f t="shared" si="254"/>
        <v>4</v>
      </c>
      <c r="AY160" s="54">
        <f t="shared" si="136"/>
        <v>4</v>
      </c>
      <c r="AZ160" s="81">
        <f t="shared" si="243"/>
        <v>0.11</v>
      </c>
      <c r="BA160" s="81">
        <f t="shared" si="244"/>
        <v>5.88</v>
      </c>
    </row>
    <row r="161" spans="1:53" s="41" customFormat="1" ht="15.75" thickBot="1" x14ac:dyDescent="0.3">
      <c r="A161" s="2"/>
      <c r="B161" s="2"/>
      <c r="C161" s="51"/>
      <c r="D161" s="5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14"/>
      <c r="AX161" s="51"/>
      <c r="AY161" s="51"/>
      <c r="AZ161" s="82"/>
      <c r="BA161" s="82"/>
    </row>
    <row r="162" spans="1:53" s="41" customFormat="1" ht="15.75" thickBot="1" x14ac:dyDescent="0.3">
      <c r="A162" s="20" t="s">
        <v>17</v>
      </c>
      <c r="B162" s="16" t="s">
        <v>71</v>
      </c>
      <c r="C162" s="52">
        <f>D162*34</f>
        <v>102</v>
      </c>
      <c r="D162" s="56">
        <v>3</v>
      </c>
      <c r="E162" s="31"/>
      <c r="F162" s="66"/>
      <c r="G162" s="108"/>
      <c r="H162" s="122">
        <v>1</v>
      </c>
      <c r="I162" s="23">
        <f>SUM(E162:H162)</f>
        <v>1</v>
      </c>
      <c r="J162" s="21"/>
      <c r="K162" s="66"/>
      <c r="L162" s="122">
        <v>1</v>
      </c>
      <c r="M162" s="108"/>
      <c r="N162" s="23">
        <f>SUM(J162:M162)</f>
        <v>1</v>
      </c>
      <c r="O162" s="31"/>
      <c r="P162" s="22"/>
      <c r="Q162" s="122">
        <v>1</v>
      </c>
      <c r="R162" s="22"/>
      <c r="S162" s="23">
        <f>SUM(O162:R162)</f>
        <v>1</v>
      </c>
      <c r="T162" s="101"/>
      <c r="U162" s="66"/>
      <c r="V162" s="108"/>
      <c r="W162" s="122">
        <v>1</v>
      </c>
      <c r="X162" s="23">
        <f>SUM(T162:W162)</f>
        <v>1</v>
      </c>
      <c r="Y162" s="31"/>
      <c r="Z162" s="22"/>
      <c r="AA162" s="22"/>
      <c r="AB162" s="22"/>
      <c r="AC162" s="23">
        <f>SUM(Y162:AB162)</f>
        <v>0</v>
      </c>
      <c r="AD162" s="122">
        <v>1</v>
      </c>
      <c r="AE162" s="66"/>
      <c r="AF162" s="108"/>
      <c r="AG162" s="66"/>
      <c r="AH162" s="23">
        <f>SUM(AD162:AG162)</f>
        <v>1</v>
      </c>
      <c r="AI162" s="111"/>
      <c r="AJ162" s="122">
        <v>1</v>
      </c>
      <c r="AK162" s="66"/>
      <c r="AL162" s="66"/>
      <c r="AM162" s="23">
        <f>SUM(AI162:AL162)</f>
        <v>1</v>
      </c>
      <c r="AN162" s="101"/>
      <c r="AO162" s="108"/>
      <c r="AP162" s="134">
        <v>1</v>
      </c>
      <c r="AQ162" s="66"/>
      <c r="AR162" s="23">
        <f>SUM(AN162:AQ162)</f>
        <v>1</v>
      </c>
      <c r="AS162" s="31"/>
      <c r="AT162" s="22"/>
      <c r="AU162" s="22"/>
      <c r="AV162" s="122">
        <v>1</v>
      </c>
      <c r="AW162" s="112">
        <f t="shared" ref="AW162:AW176" si="272">SUM(AS162:AV162)</f>
        <v>1</v>
      </c>
      <c r="AX162" s="52">
        <f>AW162+AR162+AM162+AH162+AC162+X162+S162+N162+I162</f>
        <v>8</v>
      </c>
      <c r="AY162" s="52">
        <f t="shared" si="136"/>
        <v>8</v>
      </c>
      <c r="AZ162" s="79">
        <f t="shared" ref="AZ162:AZ177" si="273">ROUND(AY162/36,2)</f>
        <v>0.22</v>
      </c>
      <c r="BA162" s="79">
        <f t="shared" ref="BA162:BA177" si="274">ROUND(AX162*100/C162,2)</f>
        <v>7.84</v>
      </c>
    </row>
    <row r="163" spans="1:53" s="41" customFormat="1" ht="15.75" thickBot="1" x14ac:dyDescent="0.3">
      <c r="A163" s="14" t="s">
        <v>26</v>
      </c>
      <c r="B163" s="16" t="s">
        <v>71</v>
      </c>
      <c r="C163" s="83">
        <f t="shared" ref="C163:C177" si="275">D163*34</f>
        <v>68</v>
      </c>
      <c r="D163" s="57">
        <v>2</v>
      </c>
      <c r="E163" s="32"/>
      <c r="F163" s="12"/>
      <c r="G163" s="122">
        <v>1</v>
      </c>
      <c r="H163" s="12"/>
      <c r="I163" s="112">
        <f t="shared" ref="I163" si="276">SUM(E163:H163)</f>
        <v>1</v>
      </c>
      <c r="J163" s="113"/>
      <c r="K163" s="12"/>
      <c r="L163" s="12"/>
      <c r="M163" s="12"/>
      <c r="N163" s="112">
        <f t="shared" ref="N163" si="277">SUM(J163:M163)</f>
        <v>0</v>
      </c>
      <c r="O163" s="122">
        <v>1</v>
      </c>
      <c r="P163" s="12"/>
      <c r="Q163" s="12"/>
      <c r="R163" s="12"/>
      <c r="S163" s="112">
        <f t="shared" ref="S163" si="278">SUM(O163:R163)</f>
        <v>1</v>
      </c>
      <c r="T163" s="122">
        <v>1</v>
      </c>
      <c r="U163" s="100"/>
      <c r="V163" s="12"/>
      <c r="W163" s="12"/>
      <c r="X163" s="112">
        <f t="shared" ref="X163" si="279">SUM(T163:W163)</f>
        <v>1</v>
      </c>
      <c r="Y163" s="114"/>
      <c r="Z163" s="100"/>
      <c r="AA163" s="12"/>
      <c r="AB163" s="12"/>
      <c r="AC163" s="112">
        <f t="shared" ref="AC163" si="280">SUM(Y163:AB163)</f>
        <v>0</v>
      </c>
      <c r="AD163" s="116"/>
      <c r="AE163" s="12"/>
      <c r="AF163" s="122">
        <v>1</v>
      </c>
      <c r="AG163" s="12"/>
      <c r="AH163" s="112">
        <f t="shared" ref="AH163" si="281">SUM(AD163:AG163)</f>
        <v>1</v>
      </c>
      <c r="AI163" s="114"/>
      <c r="AJ163" s="12"/>
      <c r="AK163" s="12"/>
      <c r="AL163" s="122">
        <v>1</v>
      </c>
      <c r="AM163" s="112">
        <f t="shared" ref="AM163" si="282">SUM(AI163:AL163)</f>
        <v>1</v>
      </c>
      <c r="AN163" s="113"/>
      <c r="AO163" s="12"/>
      <c r="AP163" s="100"/>
      <c r="AQ163" s="122">
        <v>1</v>
      </c>
      <c r="AR163" s="112">
        <f t="shared" ref="AR163" si="283">SUM(AN163:AQ163)</f>
        <v>1</v>
      </c>
      <c r="AS163" s="114"/>
      <c r="AT163" s="12"/>
      <c r="AU163" s="12"/>
      <c r="AV163" s="12"/>
      <c r="AW163" s="112">
        <f t="shared" si="272"/>
        <v>0</v>
      </c>
      <c r="AX163" s="53">
        <f t="shared" ref="AX163:AX177" si="284">AW163+AR163+AM163+AH163+AC163+X163+S163+N163+I163</f>
        <v>6</v>
      </c>
      <c r="AY163" s="53">
        <f t="shared" si="136"/>
        <v>6</v>
      </c>
      <c r="AZ163" s="80">
        <f t="shared" si="273"/>
        <v>0.17</v>
      </c>
      <c r="BA163" s="80">
        <f t="shared" si="274"/>
        <v>8.82</v>
      </c>
    </row>
    <row r="164" spans="1:53" s="41" customFormat="1" ht="15.75" thickBot="1" x14ac:dyDescent="0.3">
      <c r="A164" s="14" t="s">
        <v>19</v>
      </c>
      <c r="B164" s="16" t="s">
        <v>71</v>
      </c>
      <c r="C164" s="83">
        <f t="shared" si="275"/>
        <v>102</v>
      </c>
      <c r="D164" s="57">
        <v>3</v>
      </c>
      <c r="E164" s="32"/>
      <c r="F164" s="122">
        <v>1</v>
      </c>
      <c r="G164" s="100"/>
      <c r="H164" s="2"/>
      <c r="I164" s="112">
        <f t="shared" ref="I162:I176" si="285">SUM(E164:H164)</f>
        <v>1</v>
      </c>
      <c r="J164" s="15"/>
      <c r="K164" s="122">
        <v>1</v>
      </c>
      <c r="L164" s="128"/>
      <c r="M164" s="126"/>
      <c r="N164" s="112">
        <f t="shared" ref="N162:N176" si="286">SUM(J164:M164)</f>
        <v>1</v>
      </c>
      <c r="O164" s="114"/>
      <c r="P164" s="12"/>
      <c r="Q164" s="126"/>
      <c r="R164" s="122">
        <v>1</v>
      </c>
      <c r="S164" s="112">
        <f t="shared" ref="S162:S176" si="287">SUM(O164:R164)</f>
        <v>1</v>
      </c>
      <c r="T164" s="113"/>
      <c r="U164" s="122">
        <v>1</v>
      </c>
      <c r="V164" s="126"/>
      <c r="W164" s="12"/>
      <c r="X164" s="112">
        <f t="shared" si="258"/>
        <v>1</v>
      </c>
      <c r="Y164" s="122">
        <v>1</v>
      </c>
      <c r="Z164" s="12"/>
      <c r="AA164" s="12"/>
      <c r="AB164" s="122">
        <v>1</v>
      </c>
      <c r="AC164" s="112">
        <f t="shared" ref="AC162:AC176" si="288">SUM(Y164:AB164)</f>
        <v>2</v>
      </c>
      <c r="AD164" s="113"/>
      <c r="AE164" s="12"/>
      <c r="AF164" s="12"/>
      <c r="AG164" s="12"/>
      <c r="AH164" s="112">
        <f t="shared" ref="AH162:AH176" si="289">SUM(AD164:AG164)</f>
        <v>0</v>
      </c>
      <c r="AI164" s="122">
        <v>1</v>
      </c>
      <c r="AJ164" s="126"/>
      <c r="AK164" s="12"/>
      <c r="AL164" s="12"/>
      <c r="AM164" s="112">
        <f t="shared" ref="AM162:AM176" si="290">SUM(AI164:AL164)</f>
        <v>1</v>
      </c>
      <c r="AN164" s="122">
        <v>1</v>
      </c>
      <c r="AO164" s="12"/>
      <c r="AP164" s="100"/>
      <c r="AQ164" s="12"/>
      <c r="AR164" s="112">
        <f t="shared" ref="AR162:AR176" si="291">SUM(AN164:AQ164)</f>
        <v>1</v>
      </c>
      <c r="AS164" s="32"/>
      <c r="AT164" s="122">
        <v>1</v>
      </c>
      <c r="AU164" s="126"/>
      <c r="AV164" s="12"/>
      <c r="AW164" s="112">
        <f t="shared" si="272"/>
        <v>1</v>
      </c>
      <c r="AX164" s="53">
        <f t="shared" si="284"/>
        <v>9</v>
      </c>
      <c r="AY164" s="53">
        <f t="shared" si="136"/>
        <v>9</v>
      </c>
      <c r="AZ164" s="80">
        <f t="shared" si="273"/>
        <v>0.25</v>
      </c>
      <c r="BA164" s="80">
        <f t="shared" si="274"/>
        <v>8.82</v>
      </c>
    </row>
    <row r="165" spans="1:53" ht="15.75" thickBot="1" x14ac:dyDescent="0.3">
      <c r="A165" s="14" t="s">
        <v>37</v>
      </c>
      <c r="B165" s="16" t="s">
        <v>71</v>
      </c>
      <c r="C165" s="83">
        <f t="shared" si="275"/>
        <v>102</v>
      </c>
      <c r="D165" s="57">
        <v>3</v>
      </c>
      <c r="E165" s="32"/>
      <c r="F165" s="12"/>
      <c r="G165" s="12"/>
      <c r="H165" s="12"/>
      <c r="I165" s="118">
        <f t="shared" si="285"/>
        <v>0</v>
      </c>
      <c r="J165" s="15"/>
      <c r="K165" s="100"/>
      <c r="L165" s="122">
        <v>1</v>
      </c>
      <c r="M165" s="12"/>
      <c r="N165" s="118">
        <f t="shared" si="286"/>
        <v>1</v>
      </c>
      <c r="O165" s="114"/>
      <c r="P165" s="122">
        <v>1</v>
      </c>
      <c r="Q165" s="12"/>
      <c r="R165" s="12"/>
      <c r="S165" s="118">
        <f t="shared" si="287"/>
        <v>1</v>
      </c>
      <c r="T165" s="113"/>
      <c r="U165" s="12"/>
      <c r="V165" s="100"/>
      <c r="W165" s="122">
        <v>1</v>
      </c>
      <c r="X165" s="118">
        <f t="shared" si="258"/>
        <v>1</v>
      </c>
      <c r="Y165" s="114"/>
      <c r="Z165" s="100"/>
      <c r="AA165" s="12"/>
      <c r="AB165" s="12"/>
      <c r="AC165" s="118">
        <f t="shared" si="288"/>
        <v>0</v>
      </c>
      <c r="AD165" s="122">
        <v>1</v>
      </c>
      <c r="AE165" s="100"/>
      <c r="AF165" s="12"/>
      <c r="AG165" s="12"/>
      <c r="AH165" s="118">
        <f t="shared" si="289"/>
        <v>1</v>
      </c>
      <c r="AI165" s="115"/>
      <c r="AJ165" s="122">
        <v>1</v>
      </c>
      <c r="AK165" s="12"/>
      <c r="AL165" s="12"/>
      <c r="AM165" s="118">
        <f t="shared" si="290"/>
        <v>1</v>
      </c>
      <c r="AN165" s="116"/>
      <c r="AO165" s="12"/>
      <c r="AP165" s="134">
        <v>1</v>
      </c>
      <c r="AQ165" s="122">
        <v>1</v>
      </c>
      <c r="AR165" s="118">
        <f t="shared" si="291"/>
        <v>2</v>
      </c>
      <c r="AS165" s="114"/>
      <c r="AT165" s="100"/>
      <c r="AU165" s="122">
        <v>1</v>
      </c>
      <c r="AV165" s="12"/>
      <c r="AW165" s="118">
        <f t="shared" si="272"/>
        <v>1</v>
      </c>
      <c r="AX165" s="53">
        <f t="shared" si="284"/>
        <v>8</v>
      </c>
      <c r="AY165" s="53">
        <f t="shared" si="136"/>
        <v>8</v>
      </c>
      <c r="AZ165" s="80">
        <f t="shared" si="273"/>
        <v>0.22</v>
      </c>
      <c r="BA165" s="80">
        <f t="shared" si="274"/>
        <v>7.84</v>
      </c>
    </row>
    <row r="166" spans="1:53" ht="15.75" thickBot="1" x14ac:dyDescent="0.3">
      <c r="A166" s="14" t="s">
        <v>38</v>
      </c>
      <c r="B166" s="16" t="s">
        <v>71</v>
      </c>
      <c r="C166" s="83">
        <f t="shared" si="275"/>
        <v>68</v>
      </c>
      <c r="D166" s="57">
        <v>2</v>
      </c>
      <c r="E166" s="32"/>
      <c r="F166" s="12"/>
      <c r="G166" s="12"/>
      <c r="H166" s="12"/>
      <c r="I166" s="112">
        <f t="shared" si="285"/>
        <v>0</v>
      </c>
      <c r="J166" s="15"/>
      <c r="K166" s="100"/>
      <c r="L166" s="12"/>
      <c r="M166" s="122">
        <v>1</v>
      </c>
      <c r="N166" s="112">
        <f t="shared" si="286"/>
        <v>1</v>
      </c>
      <c r="O166" s="114"/>
      <c r="P166" s="12"/>
      <c r="Q166" s="12"/>
      <c r="R166" s="12"/>
      <c r="S166" s="112">
        <f t="shared" si="287"/>
        <v>0</v>
      </c>
      <c r="T166" s="113"/>
      <c r="U166" s="100"/>
      <c r="V166" s="122">
        <v>1</v>
      </c>
      <c r="W166" s="12"/>
      <c r="X166" s="112">
        <f t="shared" si="258"/>
        <v>1</v>
      </c>
      <c r="Y166" s="114"/>
      <c r="Z166" s="12"/>
      <c r="AA166" s="122">
        <v>1</v>
      </c>
      <c r="AB166" s="100"/>
      <c r="AC166" s="112">
        <f t="shared" si="288"/>
        <v>1</v>
      </c>
      <c r="AD166" s="113"/>
      <c r="AE166" s="12"/>
      <c r="AF166" s="12"/>
      <c r="AG166" s="12"/>
      <c r="AH166" s="112">
        <f t="shared" si="289"/>
        <v>0</v>
      </c>
      <c r="AI166" s="114"/>
      <c r="AJ166" s="12"/>
      <c r="AK166" s="12"/>
      <c r="AL166" s="122">
        <v>1</v>
      </c>
      <c r="AM166" s="112">
        <f t="shared" si="290"/>
        <v>1</v>
      </c>
      <c r="AN166" s="113"/>
      <c r="AO166" s="100"/>
      <c r="AP166" s="12"/>
      <c r="AQ166" s="12"/>
      <c r="AR166" s="112">
        <f t="shared" si="291"/>
        <v>0</v>
      </c>
      <c r="AS166" s="122">
        <v>1</v>
      </c>
      <c r="AT166" s="12"/>
      <c r="AU166" s="12"/>
      <c r="AV166" s="12"/>
      <c r="AW166" s="112">
        <f t="shared" si="272"/>
        <v>1</v>
      </c>
      <c r="AX166" s="53">
        <f t="shared" si="284"/>
        <v>5</v>
      </c>
      <c r="AY166" s="53">
        <f t="shared" si="136"/>
        <v>5</v>
      </c>
      <c r="AZ166" s="80">
        <f t="shared" si="273"/>
        <v>0.14000000000000001</v>
      </c>
      <c r="BA166" s="80">
        <f t="shared" si="274"/>
        <v>7.35</v>
      </c>
    </row>
    <row r="167" spans="1:53" ht="15.75" thickBot="1" x14ac:dyDescent="0.3">
      <c r="A167" s="14" t="s">
        <v>27</v>
      </c>
      <c r="B167" s="16" t="s">
        <v>71</v>
      </c>
      <c r="C167" s="83">
        <f t="shared" si="275"/>
        <v>34</v>
      </c>
      <c r="D167" s="57">
        <v>1</v>
      </c>
      <c r="E167" s="32"/>
      <c r="F167" s="12"/>
      <c r="G167" s="12"/>
      <c r="H167" s="12"/>
      <c r="I167" s="112">
        <f t="shared" si="285"/>
        <v>0</v>
      </c>
      <c r="J167" s="15"/>
      <c r="K167" s="12"/>
      <c r="L167" s="12"/>
      <c r="M167" s="12"/>
      <c r="N167" s="112">
        <f t="shared" si="286"/>
        <v>0</v>
      </c>
      <c r="O167" s="114"/>
      <c r="P167" s="12"/>
      <c r="Q167" s="122">
        <v>1</v>
      </c>
      <c r="R167" s="12"/>
      <c r="S167" s="112">
        <f t="shared" si="287"/>
        <v>1</v>
      </c>
      <c r="T167" s="113"/>
      <c r="U167" s="100"/>
      <c r="V167" s="12"/>
      <c r="W167" s="12"/>
      <c r="X167" s="112">
        <f t="shared" si="258"/>
        <v>0</v>
      </c>
      <c r="Y167" s="114"/>
      <c r="Z167" s="12"/>
      <c r="AA167" s="12"/>
      <c r="AB167" s="12"/>
      <c r="AC167" s="112">
        <f t="shared" si="288"/>
        <v>0</v>
      </c>
      <c r="AD167" s="113"/>
      <c r="AE167" s="12"/>
      <c r="AF167" s="12"/>
      <c r="AG167" s="12"/>
      <c r="AH167" s="112">
        <f t="shared" si="289"/>
        <v>0</v>
      </c>
      <c r="AI167" s="115"/>
      <c r="AJ167" s="12"/>
      <c r="AK167" s="12"/>
      <c r="AL167" s="12"/>
      <c r="AM167" s="112">
        <f t="shared" si="290"/>
        <v>0</v>
      </c>
      <c r="AN167" s="113"/>
      <c r="AO167" s="12"/>
      <c r="AP167" s="12"/>
      <c r="AQ167" s="122">
        <v>1</v>
      </c>
      <c r="AR167" s="112">
        <f t="shared" si="291"/>
        <v>1</v>
      </c>
      <c r="AS167" s="114"/>
      <c r="AT167" s="12"/>
      <c r="AU167" s="100"/>
      <c r="AV167" s="12"/>
      <c r="AW167" s="112">
        <f t="shared" si="272"/>
        <v>0</v>
      </c>
      <c r="AX167" s="53">
        <f t="shared" si="284"/>
        <v>2</v>
      </c>
      <c r="AY167" s="53">
        <f t="shared" si="136"/>
        <v>2</v>
      </c>
      <c r="AZ167" s="80">
        <f t="shared" si="273"/>
        <v>0.06</v>
      </c>
      <c r="BA167" s="80">
        <f t="shared" si="274"/>
        <v>5.88</v>
      </c>
    </row>
    <row r="168" spans="1:53" ht="15.75" thickBot="1" x14ac:dyDescent="0.3">
      <c r="A168" s="14" t="s">
        <v>28</v>
      </c>
      <c r="B168" s="16" t="s">
        <v>71</v>
      </c>
      <c r="C168" s="83">
        <f t="shared" si="275"/>
        <v>68</v>
      </c>
      <c r="D168" s="57">
        <v>2</v>
      </c>
      <c r="E168" s="32"/>
      <c r="F168" s="12"/>
      <c r="G168" s="12"/>
      <c r="H168" s="12"/>
      <c r="I168" s="112">
        <f t="shared" si="285"/>
        <v>0</v>
      </c>
      <c r="J168" s="15"/>
      <c r="K168" s="12"/>
      <c r="L168" s="100"/>
      <c r="M168" s="12"/>
      <c r="N168" s="112">
        <f t="shared" si="286"/>
        <v>0</v>
      </c>
      <c r="O168" s="114"/>
      <c r="P168" s="12"/>
      <c r="Q168" s="12"/>
      <c r="R168" s="12"/>
      <c r="S168" s="112">
        <f t="shared" si="287"/>
        <v>0</v>
      </c>
      <c r="T168" s="113"/>
      <c r="U168" s="12"/>
      <c r="V168" s="12"/>
      <c r="W168" s="100"/>
      <c r="X168" s="112">
        <f t="shared" si="258"/>
        <v>0</v>
      </c>
      <c r="Y168" s="114"/>
      <c r="Z168" s="12"/>
      <c r="AA168" s="12"/>
      <c r="AB168" s="12"/>
      <c r="AC168" s="112">
        <f t="shared" si="288"/>
        <v>0</v>
      </c>
      <c r="AD168" s="116"/>
      <c r="AE168" s="12"/>
      <c r="AF168" s="122">
        <v>1</v>
      </c>
      <c r="AG168" s="12"/>
      <c r="AH168" s="112">
        <f t="shared" si="289"/>
        <v>1</v>
      </c>
      <c r="AI168" s="114"/>
      <c r="AJ168" s="12"/>
      <c r="AK168" s="100"/>
      <c r="AL168" s="12"/>
      <c r="AM168" s="112">
        <f t="shared" si="290"/>
        <v>0</v>
      </c>
      <c r="AN168" s="113"/>
      <c r="AO168" s="12"/>
      <c r="AP168" s="12"/>
      <c r="AQ168" s="12"/>
      <c r="AR168" s="112">
        <f t="shared" si="291"/>
        <v>0</v>
      </c>
      <c r="AS168" s="115"/>
      <c r="AT168" s="12"/>
      <c r="AU168" s="100"/>
      <c r="AV168" s="122">
        <v>1</v>
      </c>
      <c r="AW168" s="112">
        <f t="shared" si="272"/>
        <v>1</v>
      </c>
      <c r="AX168" s="53">
        <f t="shared" si="284"/>
        <v>2</v>
      </c>
      <c r="AY168" s="53">
        <f t="shared" si="136"/>
        <v>2</v>
      </c>
      <c r="AZ168" s="80">
        <f t="shared" si="273"/>
        <v>0.06</v>
      </c>
      <c r="BA168" s="80">
        <f t="shared" si="274"/>
        <v>2.94</v>
      </c>
    </row>
    <row r="169" spans="1:53" ht="15.75" thickBot="1" x14ac:dyDescent="0.3">
      <c r="A169" s="14" t="s">
        <v>29</v>
      </c>
      <c r="B169" s="16" t="s">
        <v>71</v>
      </c>
      <c r="C169" s="83">
        <f t="shared" si="275"/>
        <v>34</v>
      </c>
      <c r="D169" s="57">
        <v>1</v>
      </c>
      <c r="E169" s="32"/>
      <c r="F169" s="12"/>
      <c r="G169" s="12"/>
      <c r="H169" s="12"/>
      <c r="I169" s="112">
        <f t="shared" si="285"/>
        <v>0</v>
      </c>
      <c r="J169" s="15"/>
      <c r="K169" s="12"/>
      <c r="L169" s="12"/>
      <c r="M169" s="12"/>
      <c r="N169" s="112">
        <f t="shared" si="286"/>
        <v>0</v>
      </c>
      <c r="O169" s="114"/>
      <c r="P169" s="12"/>
      <c r="Q169" s="12"/>
      <c r="R169" s="12"/>
      <c r="S169" s="112">
        <f t="shared" si="287"/>
        <v>0</v>
      </c>
      <c r="T169" s="113"/>
      <c r="U169" s="100"/>
      <c r="V169" s="12"/>
      <c r="W169" s="12"/>
      <c r="X169" s="112">
        <f t="shared" si="258"/>
        <v>0</v>
      </c>
      <c r="Y169" s="114"/>
      <c r="Z169" s="12"/>
      <c r="AA169" s="12"/>
      <c r="AB169" s="122">
        <v>1</v>
      </c>
      <c r="AC169" s="112">
        <f t="shared" si="288"/>
        <v>1</v>
      </c>
      <c r="AD169" s="113"/>
      <c r="AE169" s="100"/>
      <c r="AF169" s="12"/>
      <c r="AG169" s="12"/>
      <c r="AH169" s="112">
        <f t="shared" si="289"/>
        <v>0</v>
      </c>
      <c r="AI169" s="114"/>
      <c r="AJ169" s="12"/>
      <c r="AK169" s="12"/>
      <c r="AL169" s="12"/>
      <c r="AM169" s="112">
        <f t="shared" si="290"/>
        <v>0</v>
      </c>
      <c r="AN169" s="113"/>
      <c r="AO169" s="12"/>
      <c r="AP169" s="122">
        <v>1</v>
      </c>
      <c r="AQ169" s="12"/>
      <c r="AR169" s="112">
        <f t="shared" si="291"/>
        <v>1</v>
      </c>
      <c r="AS169" s="114"/>
      <c r="AT169" s="100"/>
      <c r="AU169" s="12"/>
      <c r="AV169" s="12"/>
      <c r="AW169" s="112">
        <f t="shared" si="272"/>
        <v>0</v>
      </c>
      <c r="AX169" s="53">
        <f t="shared" si="284"/>
        <v>2</v>
      </c>
      <c r="AY169" s="53">
        <f t="shared" si="136"/>
        <v>2</v>
      </c>
      <c r="AZ169" s="80">
        <f t="shared" si="273"/>
        <v>0.06</v>
      </c>
      <c r="BA169" s="80">
        <f t="shared" si="274"/>
        <v>5.88</v>
      </c>
    </row>
    <row r="170" spans="1:53" s="41" customFormat="1" ht="15.75" thickBot="1" x14ac:dyDescent="0.3">
      <c r="A170" s="14" t="s">
        <v>30</v>
      </c>
      <c r="B170" s="16" t="s">
        <v>71</v>
      </c>
      <c r="C170" s="83">
        <f t="shared" si="275"/>
        <v>68</v>
      </c>
      <c r="D170" s="57">
        <v>2</v>
      </c>
      <c r="E170" s="32"/>
      <c r="F170" s="12"/>
      <c r="G170" s="122">
        <v>1</v>
      </c>
      <c r="H170" s="2"/>
      <c r="I170" s="112">
        <f t="shared" si="285"/>
        <v>1</v>
      </c>
      <c r="J170" s="15"/>
      <c r="K170" s="12"/>
      <c r="L170" s="100"/>
      <c r="M170" s="12"/>
      <c r="N170" s="112">
        <f t="shared" si="286"/>
        <v>0</v>
      </c>
      <c r="O170" s="114"/>
      <c r="P170" s="12"/>
      <c r="Q170" s="12"/>
      <c r="R170" s="100"/>
      <c r="S170" s="112">
        <f t="shared" si="287"/>
        <v>0</v>
      </c>
      <c r="T170" s="122">
        <v>1</v>
      </c>
      <c r="U170" s="12"/>
      <c r="V170" s="100"/>
      <c r="W170" s="12"/>
      <c r="X170" s="112">
        <f t="shared" si="258"/>
        <v>1</v>
      </c>
      <c r="Y170" s="114"/>
      <c r="Z170" s="12"/>
      <c r="AA170" s="12"/>
      <c r="AB170" s="12"/>
      <c r="AC170" s="112">
        <f t="shared" si="288"/>
        <v>0</v>
      </c>
      <c r="AD170" s="113"/>
      <c r="AE170" s="12"/>
      <c r="AF170" s="122">
        <v>1</v>
      </c>
      <c r="AG170" s="12"/>
      <c r="AH170" s="112">
        <f t="shared" si="289"/>
        <v>1</v>
      </c>
      <c r="AI170" s="114"/>
      <c r="AJ170" s="12"/>
      <c r="AK170" s="12"/>
      <c r="AL170" s="100"/>
      <c r="AM170" s="112">
        <f t="shared" si="290"/>
        <v>0</v>
      </c>
      <c r="AN170" s="113"/>
      <c r="AO170" s="12"/>
      <c r="AP170" s="12"/>
      <c r="AQ170" s="100"/>
      <c r="AR170" s="112">
        <f t="shared" si="291"/>
        <v>0</v>
      </c>
      <c r="AS170" s="32"/>
      <c r="AT170" s="12"/>
      <c r="AU170" s="122">
        <v>1</v>
      </c>
      <c r="AV170" s="12"/>
      <c r="AW170" s="112">
        <f t="shared" si="272"/>
        <v>1</v>
      </c>
      <c r="AX170" s="53">
        <f t="shared" si="284"/>
        <v>4</v>
      </c>
      <c r="AY170" s="53">
        <f t="shared" si="136"/>
        <v>4</v>
      </c>
      <c r="AZ170" s="80">
        <f t="shared" si="273"/>
        <v>0.11</v>
      </c>
      <c r="BA170" s="80">
        <f t="shared" si="274"/>
        <v>5.88</v>
      </c>
    </row>
    <row r="171" spans="1:53" s="41" customFormat="1" ht="15.75" thickBot="1" x14ac:dyDescent="0.3">
      <c r="A171" s="14" t="s">
        <v>32</v>
      </c>
      <c r="B171" s="16" t="s">
        <v>71</v>
      </c>
      <c r="C171" s="83">
        <f t="shared" si="275"/>
        <v>68</v>
      </c>
      <c r="D171" s="57">
        <v>2</v>
      </c>
      <c r="E171" s="32"/>
      <c r="F171" s="12"/>
      <c r="G171" s="12"/>
      <c r="H171" s="100"/>
      <c r="I171" s="112">
        <f t="shared" si="285"/>
        <v>0</v>
      </c>
      <c r="J171" s="15"/>
      <c r="K171" s="12"/>
      <c r="L171" s="12"/>
      <c r="M171" s="121">
        <v>1</v>
      </c>
      <c r="N171" s="112">
        <f t="shared" si="286"/>
        <v>1</v>
      </c>
      <c r="O171" s="114"/>
      <c r="P171" s="12"/>
      <c r="Q171" s="12"/>
      <c r="R171" s="12"/>
      <c r="S171" s="112">
        <f t="shared" si="287"/>
        <v>0</v>
      </c>
      <c r="T171" s="113"/>
      <c r="U171" s="12"/>
      <c r="V171" s="121">
        <v>1</v>
      </c>
      <c r="W171" s="12"/>
      <c r="X171" s="112">
        <f t="shared" si="258"/>
        <v>1</v>
      </c>
      <c r="Y171" s="114"/>
      <c r="Z171" s="12"/>
      <c r="AA171" s="100"/>
      <c r="AB171" s="121">
        <v>1</v>
      </c>
      <c r="AC171" s="112">
        <f t="shared" si="288"/>
        <v>1</v>
      </c>
      <c r="AD171" s="113"/>
      <c r="AE171" s="12"/>
      <c r="AF171" s="12"/>
      <c r="AG171" s="12"/>
      <c r="AH171" s="112">
        <f t="shared" si="289"/>
        <v>0</v>
      </c>
      <c r="AI171" s="114"/>
      <c r="AJ171" s="12"/>
      <c r="AK171" s="12"/>
      <c r="AL171" s="12"/>
      <c r="AM171" s="112">
        <f t="shared" si="290"/>
        <v>0</v>
      </c>
      <c r="AN171" s="113"/>
      <c r="AO171" s="12"/>
      <c r="AP171" s="12"/>
      <c r="AQ171" s="100"/>
      <c r="AR171" s="112">
        <f t="shared" si="291"/>
        <v>0</v>
      </c>
      <c r="AS171" s="114"/>
      <c r="AT171" s="100"/>
      <c r="AU171" s="12"/>
      <c r="AV171" s="12"/>
      <c r="AW171" s="112">
        <f t="shared" si="272"/>
        <v>0</v>
      </c>
      <c r="AX171" s="53">
        <f t="shared" si="284"/>
        <v>3</v>
      </c>
      <c r="AY171" s="53">
        <f t="shared" si="136"/>
        <v>3</v>
      </c>
      <c r="AZ171" s="80">
        <f t="shared" si="273"/>
        <v>0.08</v>
      </c>
      <c r="BA171" s="80">
        <f t="shared" si="274"/>
        <v>4.41</v>
      </c>
    </row>
    <row r="172" spans="1:53" s="41" customFormat="1" ht="15.75" thickBot="1" x14ac:dyDescent="0.3">
      <c r="A172" s="14" t="s">
        <v>31</v>
      </c>
      <c r="B172" s="16" t="s">
        <v>71</v>
      </c>
      <c r="C172" s="83">
        <f t="shared" si="275"/>
        <v>68</v>
      </c>
      <c r="D172" s="57">
        <v>2</v>
      </c>
      <c r="E172" s="32"/>
      <c r="F172" s="12"/>
      <c r="G172" s="12"/>
      <c r="H172" s="12"/>
      <c r="I172" s="112">
        <f t="shared" si="285"/>
        <v>0</v>
      </c>
      <c r="J172" s="15"/>
      <c r="K172" s="100"/>
      <c r="L172" s="12"/>
      <c r="M172" s="12"/>
      <c r="N172" s="112">
        <f t="shared" si="286"/>
        <v>0</v>
      </c>
      <c r="O172" s="122">
        <v>1</v>
      </c>
      <c r="P172" s="12"/>
      <c r="Q172" s="12"/>
      <c r="R172" s="12"/>
      <c r="S172" s="112">
        <f t="shared" si="287"/>
        <v>1</v>
      </c>
      <c r="T172" s="113"/>
      <c r="U172" s="100"/>
      <c r="V172" s="134">
        <v>1</v>
      </c>
      <c r="W172" s="12"/>
      <c r="X172" s="112">
        <f t="shared" si="258"/>
        <v>1</v>
      </c>
      <c r="Y172" s="114"/>
      <c r="Z172" s="122">
        <v>1</v>
      </c>
      <c r="AA172" s="100"/>
      <c r="AB172" s="12"/>
      <c r="AC172" s="112">
        <f t="shared" si="288"/>
        <v>1</v>
      </c>
      <c r="AD172" s="113"/>
      <c r="AE172" s="100"/>
      <c r="AF172" s="12"/>
      <c r="AG172" s="12"/>
      <c r="AH172" s="112">
        <f t="shared" si="289"/>
        <v>0</v>
      </c>
      <c r="AI172" s="32"/>
      <c r="AJ172" s="12"/>
      <c r="AK172" s="122">
        <v>1</v>
      </c>
      <c r="AL172" s="12"/>
      <c r="AM172" s="112">
        <f t="shared" si="290"/>
        <v>1</v>
      </c>
      <c r="AN172" s="116"/>
      <c r="AO172" s="12"/>
      <c r="AP172" s="12"/>
      <c r="AQ172" s="100"/>
      <c r="AR172" s="112">
        <f t="shared" si="291"/>
        <v>0</v>
      </c>
      <c r="AS172" s="114"/>
      <c r="AT172" s="12"/>
      <c r="AU172" s="122">
        <v>1</v>
      </c>
      <c r="AV172" s="100"/>
      <c r="AW172" s="112">
        <f t="shared" si="272"/>
        <v>1</v>
      </c>
      <c r="AX172" s="53">
        <f t="shared" si="284"/>
        <v>5</v>
      </c>
      <c r="AY172" s="53">
        <f t="shared" si="136"/>
        <v>5</v>
      </c>
      <c r="AZ172" s="80">
        <f t="shared" si="273"/>
        <v>0.14000000000000001</v>
      </c>
      <c r="BA172" s="80">
        <f t="shared" si="274"/>
        <v>7.35</v>
      </c>
    </row>
    <row r="173" spans="1:53" s="41" customFormat="1" ht="15.75" thickBot="1" x14ac:dyDescent="0.3">
      <c r="A173" s="14" t="s">
        <v>33</v>
      </c>
      <c r="B173" s="16" t="s">
        <v>71</v>
      </c>
      <c r="C173" s="83">
        <f t="shared" si="275"/>
        <v>68</v>
      </c>
      <c r="D173" s="57">
        <v>2</v>
      </c>
      <c r="E173" s="32"/>
      <c r="F173" s="12"/>
      <c r="G173" s="12"/>
      <c r="H173" s="12"/>
      <c r="I173" s="112">
        <f t="shared" si="285"/>
        <v>0</v>
      </c>
      <c r="J173" s="15"/>
      <c r="K173" s="12"/>
      <c r="L173" s="12"/>
      <c r="M173" s="12"/>
      <c r="N173" s="112">
        <f t="shared" si="286"/>
        <v>0</v>
      </c>
      <c r="O173" s="114"/>
      <c r="P173" s="12"/>
      <c r="Q173" s="12"/>
      <c r="R173" s="100"/>
      <c r="S173" s="112">
        <f t="shared" si="287"/>
        <v>0</v>
      </c>
      <c r="T173" s="113"/>
      <c r="U173" s="12"/>
      <c r="V173" s="12"/>
      <c r="W173" s="100"/>
      <c r="X173" s="112">
        <f t="shared" si="258"/>
        <v>0</v>
      </c>
      <c r="Y173" s="114"/>
      <c r="Z173" s="12"/>
      <c r="AA173" s="12"/>
      <c r="AB173" s="100"/>
      <c r="AC173" s="112">
        <f t="shared" si="288"/>
        <v>0</v>
      </c>
      <c r="AD173" s="113"/>
      <c r="AE173" s="100"/>
      <c r="AF173" s="12"/>
      <c r="AG173" s="100"/>
      <c r="AH173" s="112">
        <f t="shared" si="289"/>
        <v>0</v>
      </c>
      <c r="AI173" s="114"/>
      <c r="AJ173" s="12"/>
      <c r="AK173" s="12"/>
      <c r="AL173" s="12"/>
      <c r="AM173" s="112">
        <f t="shared" si="290"/>
        <v>0</v>
      </c>
      <c r="AN173" s="113"/>
      <c r="AO173" s="122">
        <v>1</v>
      </c>
      <c r="AP173" s="12"/>
      <c r="AQ173" s="100"/>
      <c r="AR173" s="112">
        <f t="shared" si="291"/>
        <v>1</v>
      </c>
      <c r="AS173" s="114"/>
      <c r="AT173" s="12"/>
      <c r="AU173" s="12"/>
      <c r="AV173" s="100"/>
      <c r="AW173" s="112">
        <f t="shared" si="272"/>
        <v>0</v>
      </c>
      <c r="AX173" s="53">
        <f t="shared" si="284"/>
        <v>1</v>
      </c>
      <c r="AY173" s="53">
        <f t="shared" si="136"/>
        <v>1</v>
      </c>
      <c r="AZ173" s="80">
        <f t="shared" si="273"/>
        <v>0.03</v>
      </c>
      <c r="BA173" s="80">
        <f t="shared" si="274"/>
        <v>1.47</v>
      </c>
    </row>
    <row r="174" spans="1:53" s="41" customFormat="1" ht="15.75" thickBot="1" x14ac:dyDescent="0.3">
      <c r="A174" s="37" t="s">
        <v>72</v>
      </c>
      <c r="B174" s="16" t="s">
        <v>71</v>
      </c>
      <c r="C174" s="83">
        <f t="shared" si="275"/>
        <v>34</v>
      </c>
      <c r="D174" s="57">
        <v>1</v>
      </c>
      <c r="E174" s="32"/>
      <c r="F174" s="12"/>
      <c r="G174" s="12"/>
      <c r="H174" s="12"/>
      <c r="I174" s="112">
        <f t="shared" si="285"/>
        <v>0</v>
      </c>
      <c r="J174" s="15"/>
      <c r="K174" s="12"/>
      <c r="L174" s="12"/>
      <c r="M174" s="12"/>
      <c r="N174" s="112">
        <f t="shared" si="286"/>
        <v>0</v>
      </c>
      <c r="O174" s="114"/>
      <c r="P174" s="12"/>
      <c r="Q174" s="12"/>
      <c r="R174" s="12"/>
      <c r="S174" s="112">
        <f t="shared" si="287"/>
        <v>0</v>
      </c>
      <c r="T174" s="113"/>
      <c r="U174" s="12"/>
      <c r="V174" s="12"/>
      <c r="W174" s="12"/>
      <c r="X174" s="112">
        <f t="shared" si="258"/>
        <v>0</v>
      </c>
      <c r="Y174" s="122">
        <v>1</v>
      </c>
      <c r="Z174" s="12"/>
      <c r="AA174" s="12"/>
      <c r="AB174" s="12"/>
      <c r="AC174" s="112">
        <f t="shared" si="288"/>
        <v>1</v>
      </c>
      <c r="AD174" s="113"/>
      <c r="AE174" s="12"/>
      <c r="AF174" s="12"/>
      <c r="AG174" s="12"/>
      <c r="AH174" s="112">
        <f t="shared" si="289"/>
        <v>0</v>
      </c>
      <c r="AI174" s="114"/>
      <c r="AJ174" s="12"/>
      <c r="AK174" s="12"/>
      <c r="AL174" s="12"/>
      <c r="AM174" s="112">
        <f t="shared" si="290"/>
        <v>0</v>
      </c>
      <c r="AN174" s="113"/>
      <c r="AO174" s="12"/>
      <c r="AP174" s="100"/>
      <c r="AQ174" s="122">
        <v>1</v>
      </c>
      <c r="AR174" s="112">
        <f t="shared" si="291"/>
        <v>1</v>
      </c>
      <c r="AS174" s="114"/>
      <c r="AT174" s="12"/>
      <c r="AU174" s="12"/>
      <c r="AV174" s="12"/>
      <c r="AW174" s="112">
        <f t="shared" si="272"/>
        <v>0</v>
      </c>
      <c r="AX174" s="53">
        <f t="shared" si="284"/>
        <v>2</v>
      </c>
      <c r="AY174" s="53">
        <f t="shared" si="136"/>
        <v>2</v>
      </c>
      <c r="AZ174" s="80">
        <f t="shared" si="273"/>
        <v>0.06</v>
      </c>
      <c r="BA174" s="80">
        <f t="shared" si="274"/>
        <v>5.88</v>
      </c>
    </row>
    <row r="175" spans="1:53" s="41" customFormat="1" ht="15.75" thickBot="1" x14ac:dyDescent="0.3">
      <c r="A175" s="24" t="s">
        <v>35</v>
      </c>
      <c r="B175" s="16" t="s">
        <v>71</v>
      </c>
      <c r="C175" s="83">
        <f t="shared" si="275"/>
        <v>34</v>
      </c>
      <c r="D175" s="57">
        <v>1</v>
      </c>
      <c r="E175" s="32"/>
      <c r="F175" s="12"/>
      <c r="G175" s="12"/>
      <c r="H175" s="12"/>
      <c r="I175" s="112">
        <f t="shared" si="285"/>
        <v>0</v>
      </c>
      <c r="J175" s="15"/>
      <c r="K175" s="12"/>
      <c r="L175" s="12"/>
      <c r="M175" s="12"/>
      <c r="N175" s="112">
        <f t="shared" si="286"/>
        <v>0</v>
      </c>
      <c r="O175" s="114"/>
      <c r="P175" s="12"/>
      <c r="Q175" s="12"/>
      <c r="R175" s="12"/>
      <c r="S175" s="112">
        <f t="shared" si="287"/>
        <v>0</v>
      </c>
      <c r="T175" s="113"/>
      <c r="U175" s="12"/>
      <c r="V175" s="100"/>
      <c r="W175" s="12"/>
      <c r="X175" s="112">
        <f t="shared" si="258"/>
        <v>0</v>
      </c>
      <c r="Y175" s="114"/>
      <c r="Z175" s="12"/>
      <c r="AA175" s="12"/>
      <c r="AB175" s="12"/>
      <c r="AC175" s="112">
        <f t="shared" si="288"/>
        <v>0</v>
      </c>
      <c r="AD175" s="113"/>
      <c r="AE175" s="12"/>
      <c r="AF175" s="12"/>
      <c r="AG175" s="12"/>
      <c r="AH175" s="112">
        <f t="shared" si="289"/>
        <v>0</v>
      </c>
      <c r="AI175" s="114"/>
      <c r="AJ175" s="12"/>
      <c r="AK175" s="12"/>
      <c r="AL175" s="12"/>
      <c r="AM175" s="112">
        <f t="shared" si="290"/>
        <v>0</v>
      </c>
      <c r="AN175" s="122">
        <v>1</v>
      </c>
      <c r="AO175" s="12"/>
      <c r="AP175" s="12"/>
      <c r="AQ175" s="12"/>
      <c r="AR175" s="112">
        <f t="shared" si="291"/>
        <v>1</v>
      </c>
      <c r="AS175" s="114"/>
      <c r="AT175" s="100"/>
      <c r="AU175" s="12"/>
      <c r="AV175" s="12"/>
      <c r="AW175" s="112">
        <f t="shared" si="272"/>
        <v>0</v>
      </c>
      <c r="AX175" s="53">
        <f t="shared" si="284"/>
        <v>1</v>
      </c>
      <c r="AY175" s="53">
        <f t="shared" si="136"/>
        <v>1</v>
      </c>
      <c r="AZ175" s="80">
        <f t="shared" si="273"/>
        <v>0.03</v>
      </c>
      <c r="BA175" s="80">
        <f t="shared" si="274"/>
        <v>2.94</v>
      </c>
    </row>
    <row r="176" spans="1:53" s="41" customFormat="1" ht="15.75" thickBot="1" x14ac:dyDescent="0.3">
      <c r="A176" s="14" t="s">
        <v>23</v>
      </c>
      <c r="B176" s="16" t="s">
        <v>71</v>
      </c>
      <c r="C176" s="83">
        <f t="shared" si="275"/>
        <v>34</v>
      </c>
      <c r="D176" s="57">
        <v>1</v>
      </c>
      <c r="E176" s="32"/>
      <c r="F176" s="12"/>
      <c r="G176" s="12"/>
      <c r="H176" s="12"/>
      <c r="I176" s="112">
        <f t="shared" si="285"/>
        <v>0</v>
      </c>
      <c r="J176" s="15"/>
      <c r="K176" s="12"/>
      <c r="L176" s="12"/>
      <c r="M176" s="12"/>
      <c r="N176" s="112">
        <f t="shared" si="286"/>
        <v>0</v>
      </c>
      <c r="O176" s="114"/>
      <c r="P176" s="12"/>
      <c r="Q176" s="12"/>
      <c r="R176" s="122">
        <v>1</v>
      </c>
      <c r="S176" s="112">
        <f t="shared" si="287"/>
        <v>1</v>
      </c>
      <c r="T176" s="113"/>
      <c r="U176" s="12"/>
      <c r="V176" s="12"/>
      <c r="W176" s="12"/>
      <c r="X176" s="112">
        <f t="shared" si="258"/>
        <v>0</v>
      </c>
      <c r="Y176" s="114"/>
      <c r="Z176" s="12"/>
      <c r="AA176" s="12"/>
      <c r="AB176" s="12"/>
      <c r="AC176" s="112">
        <f t="shared" si="288"/>
        <v>0</v>
      </c>
      <c r="AD176" s="113"/>
      <c r="AE176" s="12"/>
      <c r="AF176" s="12"/>
      <c r="AG176" s="12"/>
      <c r="AH176" s="112">
        <f t="shared" si="289"/>
        <v>0</v>
      </c>
      <c r="AI176" s="114"/>
      <c r="AJ176" s="12"/>
      <c r="AK176" s="12"/>
      <c r="AL176" s="12"/>
      <c r="AM176" s="112">
        <f t="shared" si="290"/>
        <v>0</v>
      </c>
      <c r="AN176" s="113"/>
      <c r="AO176" s="12"/>
      <c r="AP176" s="100"/>
      <c r="AQ176" s="12"/>
      <c r="AR176" s="112">
        <f t="shared" si="291"/>
        <v>0</v>
      </c>
      <c r="AS176" s="114"/>
      <c r="AT176" s="122">
        <v>1</v>
      </c>
      <c r="AU176" s="12"/>
      <c r="AV176" s="12"/>
      <c r="AW176" s="112">
        <f t="shared" si="272"/>
        <v>1</v>
      </c>
      <c r="AX176" s="53">
        <f t="shared" si="284"/>
        <v>2</v>
      </c>
      <c r="AY176" s="53">
        <f t="shared" si="136"/>
        <v>2</v>
      </c>
      <c r="AZ176" s="80">
        <f t="shared" si="273"/>
        <v>0.06</v>
      </c>
      <c r="BA176" s="80">
        <f t="shared" si="274"/>
        <v>5.88</v>
      </c>
    </row>
    <row r="177" spans="1:53" s="41" customFormat="1" ht="15.75" thickBot="1" x14ac:dyDescent="0.3">
      <c r="A177" s="35" t="s">
        <v>24</v>
      </c>
      <c r="B177" s="16" t="s">
        <v>71</v>
      </c>
      <c r="C177" s="54">
        <f t="shared" si="275"/>
        <v>68</v>
      </c>
      <c r="D177" s="61">
        <v>2</v>
      </c>
      <c r="E177" s="33"/>
      <c r="F177" s="122">
        <v>1</v>
      </c>
      <c r="G177" s="64"/>
      <c r="H177" s="64"/>
      <c r="I177" s="28">
        <f t="shared" ref="I177" si="292">SUM(E177:H177)</f>
        <v>1</v>
      </c>
      <c r="J177" s="119"/>
      <c r="K177" s="117"/>
      <c r="L177" s="64"/>
      <c r="M177" s="64"/>
      <c r="N177" s="28">
        <f t="shared" ref="N177" si="293">SUM(J177:M177)</f>
        <v>0</v>
      </c>
      <c r="O177" s="33"/>
      <c r="P177" s="64"/>
      <c r="Q177" s="64"/>
      <c r="R177" s="64"/>
      <c r="S177" s="28">
        <f t="shared" ref="S177" si="294">SUM(O177:R177)</f>
        <v>0</v>
      </c>
      <c r="T177" s="119"/>
      <c r="U177" s="64"/>
      <c r="V177" s="64"/>
      <c r="W177" s="122">
        <v>1</v>
      </c>
      <c r="X177" s="28">
        <f t="shared" ref="X177" si="295">SUM(T177:W177)</f>
        <v>1</v>
      </c>
      <c r="Y177" s="33"/>
      <c r="Z177" s="64"/>
      <c r="AA177" s="64"/>
      <c r="AB177" s="64"/>
      <c r="AC177" s="28">
        <f t="shared" ref="AC177" si="296">SUM(Y177:AB177)</f>
        <v>0</v>
      </c>
      <c r="AD177" s="119"/>
      <c r="AE177" s="64"/>
      <c r="AF177" s="64"/>
      <c r="AG177" s="64"/>
      <c r="AH177" s="28">
        <f t="shared" ref="AH177" si="297">SUM(AD177:AG177)</f>
        <v>0</v>
      </c>
      <c r="AI177" s="120"/>
      <c r="AJ177" s="122">
        <v>1</v>
      </c>
      <c r="AK177" s="64"/>
      <c r="AL177" s="64"/>
      <c r="AM177" s="28">
        <f t="shared" ref="AM177" si="298">SUM(AI177:AL177)</f>
        <v>1</v>
      </c>
      <c r="AN177" s="119"/>
      <c r="AO177" s="64"/>
      <c r="AP177" s="64"/>
      <c r="AQ177" s="64"/>
      <c r="AR177" s="28">
        <f t="shared" ref="AR177" si="299">SUM(AN177:AQ177)</f>
        <v>0</v>
      </c>
      <c r="AS177" s="33"/>
      <c r="AT177" s="64"/>
      <c r="AU177" s="122">
        <v>1</v>
      </c>
      <c r="AV177" s="12"/>
      <c r="AW177" s="112">
        <f t="shared" ref="AW177" si="300">SUM(AS177:AV177)</f>
        <v>1</v>
      </c>
      <c r="AX177" s="54">
        <f t="shared" si="284"/>
        <v>4</v>
      </c>
      <c r="AY177" s="54">
        <f t="shared" si="136"/>
        <v>4</v>
      </c>
      <c r="AZ177" s="81">
        <f t="shared" si="273"/>
        <v>0.11</v>
      </c>
      <c r="BA177" s="81">
        <f t="shared" si="274"/>
        <v>5.88</v>
      </c>
    </row>
    <row r="178" spans="1:53" s="41" customFormat="1" ht="15.75" thickBot="1" x14ac:dyDescent="0.3">
      <c r="A178" s="164"/>
      <c r="B178" s="165"/>
      <c r="C178" s="103"/>
      <c r="D178" s="103"/>
      <c r="E178" s="104"/>
      <c r="F178" s="166"/>
      <c r="G178" s="127"/>
      <c r="H178" s="166"/>
      <c r="I178" s="38"/>
      <c r="J178" s="104"/>
      <c r="K178" s="166"/>
      <c r="L178" s="166"/>
      <c r="M178" s="166"/>
      <c r="N178" s="38"/>
      <c r="O178" s="167"/>
      <c r="P178" s="166"/>
      <c r="Q178" s="166"/>
      <c r="R178" s="166"/>
      <c r="S178" s="38"/>
      <c r="T178" s="167"/>
      <c r="U178" s="166"/>
      <c r="V178" s="166"/>
      <c r="W178" s="166"/>
      <c r="X178" s="38"/>
      <c r="Y178" s="167"/>
      <c r="Z178" s="166"/>
      <c r="AA178" s="166"/>
      <c r="AB178" s="166"/>
      <c r="AC178" s="38"/>
      <c r="AD178" s="167"/>
      <c r="AE178" s="166"/>
      <c r="AF178" s="166"/>
      <c r="AG178" s="166"/>
      <c r="AH178" s="38"/>
      <c r="AI178" s="167"/>
      <c r="AJ178" s="166"/>
      <c r="AK178" s="166"/>
      <c r="AL178" s="166"/>
      <c r="AM178" s="38"/>
      <c r="AN178" s="167"/>
      <c r="AO178" s="166"/>
      <c r="AP178" s="166"/>
      <c r="AQ178" s="166"/>
      <c r="AR178" s="38"/>
      <c r="AS178" s="167"/>
      <c r="AT178" s="166"/>
      <c r="AU178" s="127"/>
      <c r="AV178" s="166"/>
      <c r="AW178" s="38"/>
      <c r="AX178" s="103"/>
      <c r="AY178" s="103"/>
      <c r="AZ178" s="105"/>
      <c r="BA178" s="105"/>
    </row>
    <row r="179" spans="1:53" s="41" customFormat="1" ht="15.75" thickBot="1" x14ac:dyDescent="0.3">
      <c r="A179" s="20" t="s">
        <v>17</v>
      </c>
      <c r="B179" s="16" t="s">
        <v>73</v>
      </c>
      <c r="C179" s="52">
        <f>D179*34</f>
        <v>102</v>
      </c>
      <c r="D179" s="56">
        <v>3</v>
      </c>
      <c r="E179" s="31"/>
      <c r="F179" s="66"/>
      <c r="G179" s="108"/>
      <c r="H179" s="122">
        <v>1</v>
      </c>
      <c r="I179" s="23">
        <f>SUM(E179:H179)</f>
        <v>1</v>
      </c>
      <c r="J179" s="21"/>
      <c r="K179" s="66"/>
      <c r="L179" s="122">
        <v>1</v>
      </c>
      <c r="M179" s="108"/>
      <c r="N179" s="23">
        <f>SUM(J179:M179)</f>
        <v>1</v>
      </c>
      <c r="O179" s="31"/>
      <c r="P179" s="22"/>
      <c r="Q179" s="122">
        <v>1</v>
      </c>
      <c r="R179" s="22"/>
      <c r="S179" s="23">
        <f>SUM(O179:R179)</f>
        <v>1</v>
      </c>
      <c r="T179" s="101"/>
      <c r="U179" s="66"/>
      <c r="V179" s="108"/>
      <c r="W179" s="122">
        <v>1</v>
      </c>
      <c r="X179" s="23">
        <f>SUM(T179:W179)</f>
        <v>1</v>
      </c>
      <c r="Y179" s="31"/>
      <c r="Z179" s="22"/>
      <c r="AA179" s="22"/>
      <c r="AB179" s="22"/>
      <c r="AC179" s="23">
        <f>SUM(Y179:AB179)</f>
        <v>0</v>
      </c>
      <c r="AD179" s="122">
        <v>1</v>
      </c>
      <c r="AE179" s="66"/>
      <c r="AF179" s="108"/>
      <c r="AG179" s="66"/>
      <c r="AH179" s="23">
        <f>SUM(AD179:AG179)</f>
        <v>1</v>
      </c>
      <c r="AI179" s="111"/>
      <c r="AJ179" s="122">
        <v>1</v>
      </c>
      <c r="AK179" s="66"/>
      <c r="AL179" s="66"/>
      <c r="AM179" s="23">
        <f>SUM(AI179:AL179)</f>
        <v>1</v>
      </c>
      <c r="AN179" s="101"/>
      <c r="AO179" s="108"/>
      <c r="AP179" s="134">
        <v>1</v>
      </c>
      <c r="AQ179" s="66"/>
      <c r="AR179" s="23">
        <f>SUM(AN179:AQ179)</f>
        <v>1</v>
      </c>
      <c r="AS179" s="31"/>
      <c r="AT179" s="22"/>
      <c r="AU179" s="22"/>
      <c r="AV179" s="122">
        <v>1</v>
      </c>
      <c r="AW179" s="112">
        <f t="shared" ref="AW179:AW188" si="301">SUM(AS179:AV179)</f>
        <v>1</v>
      </c>
      <c r="AX179" s="52">
        <f>AW179+AR179+AM179+AH179+AC179+X179+S179+N179+I179</f>
        <v>8</v>
      </c>
      <c r="AY179" s="52">
        <f t="shared" ref="AY179:AY194" si="302">COUNT(E179:H179)+COUNT(J179:M179)+COUNT(O179:R179)+COUNT(T179:W179)+COUNT(Y179:AB179)+COUNT(AD179:AG179)+COUNT(AI179:AL179)+COUNT(AN179:AQ179)+COUNT(AS179:AV179)</f>
        <v>8</v>
      </c>
      <c r="AZ179" s="79">
        <f t="shared" ref="AZ179:AZ194" si="303">ROUND(AY179/36,2)</f>
        <v>0.22</v>
      </c>
      <c r="BA179" s="79">
        <f t="shared" ref="BA179:BA194" si="304">ROUND(AX179*100/C179,2)</f>
        <v>7.84</v>
      </c>
    </row>
    <row r="180" spans="1:53" s="41" customFormat="1" ht="15.75" thickBot="1" x14ac:dyDescent="0.3">
      <c r="A180" s="14" t="s">
        <v>26</v>
      </c>
      <c r="B180" s="16" t="s">
        <v>73</v>
      </c>
      <c r="C180" s="83">
        <f t="shared" ref="C180:C194" si="305">D180*34</f>
        <v>68</v>
      </c>
      <c r="D180" s="57">
        <v>2</v>
      </c>
      <c r="E180" s="32"/>
      <c r="F180" s="12"/>
      <c r="G180" s="122">
        <v>1</v>
      </c>
      <c r="H180" s="12"/>
      <c r="I180" s="112">
        <f t="shared" ref="I180" si="306">SUM(E180:H180)</f>
        <v>1</v>
      </c>
      <c r="J180" s="113"/>
      <c r="K180" s="12"/>
      <c r="L180" s="12"/>
      <c r="M180" s="12"/>
      <c r="N180" s="112">
        <f t="shared" ref="N180" si="307">SUM(J180:M180)</f>
        <v>0</v>
      </c>
      <c r="O180" s="122">
        <v>1</v>
      </c>
      <c r="P180" s="12"/>
      <c r="Q180" s="12"/>
      <c r="R180" s="12"/>
      <c r="S180" s="112">
        <f t="shared" ref="S180" si="308">SUM(O180:R180)</f>
        <v>1</v>
      </c>
      <c r="T180" s="122">
        <v>1</v>
      </c>
      <c r="U180" s="100"/>
      <c r="V180" s="12"/>
      <c r="W180" s="12"/>
      <c r="X180" s="112">
        <f t="shared" ref="X180" si="309">SUM(T180:W180)</f>
        <v>1</v>
      </c>
      <c r="Y180" s="114"/>
      <c r="Z180" s="100"/>
      <c r="AA180" s="12"/>
      <c r="AB180" s="12"/>
      <c r="AC180" s="112">
        <f t="shared" ref="AC180" si="310">SUM(Y180:AB180)</f>
        <v>0</v>
      </c>
      <c r="AD180" s="116"/>
      <c r="AE180" s="12"/>
      <c r="AF180" s="122">
        <v>1</v>
      </c>
      <c r="AG180" s="12"/>
      <c r="AH180" s="112">
        <f t="shared" ref="AH180" si="311">SUM(AD180:AG180)</f>
        <v>1</v>
      </c>
      <c r="AI180" s="114"/>
      <c r="AJ180" s="12"/>
      <c r="AK180" s="12"/>
      <c r="AL180" s="122">
        <v>1</v>
      </c>
      <c r="AM180" s="112">
        <f t="shared" ref="AM180" si="312">SUM(AI180:AL180)</f>
        <v>1</v>
      </c>
      <c r="AN180" s="113"/>
      <c r="AO180" s="12"/>
      <c r="AP180" s="100"/>
      <c r="AQ180" s="122">
        <v>1</v>
      </c>
      <c r="AR180" s="112">
        <f t="shared" ref="AR180" si="313">SUM(AN180:AQ180)</f>
        <v>1</v>
      </c>
      <c r="AS180" s="114"/>
      <c r="AT180" s="12"/>
      <c r="AU180" s="12"/>
      <c r="AV180" s="12"/>
      <c r="AW180" s="112">
        <f t="shared" si="301"/>
        <v>0</v>
      </c>
      <c r="AX180" s="53">
        <f t="shared" ref="AX180:AX194" si="314">AW180+AR180+AM180+AH180+AC180+X180+S180+N180+I180</f>
        <v>6</v>
      </c>
      <c r="AY180" s="53">
        <f t="shared" si="302"/>
        <v>6</v>
      </c>
      <c r="AZ180" s="80">
        <f t="shared" si="303"/>
        <v>0.17</v>
      </c>
      <c r="BA180" s="80">
        <f t="shared" si="304"/>
        <v>8.82</v>
      </c>
    </row>
    <row r="181" spans="1:53" s="41" customFormat="1" ht="15.75" thickBot="1" x14ac:dyDescent="0.3">
      <c r="A181" s="14" t="s">
        <v>19</v>
      </c>
      <c r="B181" s="16" t="s">
        <v>73</v>
      </c>
      <c r="C181" s="83">
        <f t="shared" si="305"/>
        <v>102</v>
      </c>
      <c r="D181" s="57">
        <v>3</v>
      </c>
      <c r="E181" s="32"/>
      <c r="F181" s="122">
        <v>1</v>
      </c>
      <c r="G181" s="100"/>
      <c r="H181" s="2"/>
      <c r="I181" s="112">
        <f t="shared" ref="I179:I188" si="315">SUM(E181:H181)</f>
        <v>1</v>
      </c>
      <c r="J181" s="15"/>
      <c r="K181" s="122">
        <v>1</v>
      </c>
      <c r="L181" s="128"/>
      <c r="M181" s="126"/>
      <c r="N181" s="112">
        <f t="shared" ref="N179:N188" si="316">SUM(J181:M181)</f>
        <v>1</v>
      </c>
      <c r="O181" s="114"/>
      <c r="P181" s="12"/>
      <c r="Q181" s="126"/>
      <c r="R181" s="122">
        <v>1</v>
      </c>
      <c r="S181" s="112">
        <f t="shared" ref="S179:S189" si="317">SUM(O181:R181)</f>
        <v>1</v>
      </c>
      <c r="T181" s="113"/>
      <c r="U181" s="122">
        <v>1</v>
      </c>
      <c r="V181" s="126"/>
      <c r="W181" s="12"/>
      <c r="X181" s="112">
        <f t="shared" ref="X179:X189" si="318">SUM(T181:W181)</f>
        <v>1</v>
      </c>
      <c r="Y181" s="122">
        <v>1</v>
      </c>
      <c r="Z181" s="12"/>
      <c r="AA181" s="12"/>
      <c r="AB181" s="122">
        <v>1</v>
      </c>
      <c r="AC181" s="112">
        <f t="shared" ref="AC179:AC189" si="319">SUM(Y181:AB181)</f>
        <v>2</v>
      </c>
      <c r="AD181" s="113"/>
      <c r="AE181" s="12"/>
      <c r="AF181" s="12"/>
      <c r="AG181" s="12"/>
      <c r="AH181" s="112">
        <f t="shared" ref="AH179:AH189" si="320">SUM(AD181:AG181)</f>
        <v>0</v>
      </c>
      <c r="AI181" s="122">
        <v>1</v>
      </c>
      <c r="AJ181" s="126"/>
      <c r="AK181" s="12"/>
      <c r="AL181" s="12"/>
      <c r="AM181" s="112">
        <f t="shared" ref="AM179:AM189" si="321">SUM(AI181:AL181)</f>
        <v>1</v>
      </c>
      <c r="AN181" s="122">
        <v>1</v>
      </c>
      <c r="AO181" s="12"/>
      <c r="AP181" s="100"/>
      <c r="AQ181" s="12"/>
      <c r="AR181" s="112">
        <f t="shared" ref="AR179:AR189" si="322">SUM(AN181:AQ181)</f>
        <v>1</v>
      </c>
      <c r="AS181" s="32"/>
      <c r="AT181" s="122">
        <v>1</v>
      </c>
      <c r="AU181" s="126"/>
      <c r="AV181" s="12"/>
      <c r="AW181" s="112">
        <f t="shared" si="301"/>
        <v>1</v>
      </c>
      <c r="AX181" s="53">
        <f t="shared" si="314"/>
        <v>9</v>
      </c>
      <c r="AY181" s="53">
        <f t="shared" si="302"/>
        <v>9</v>
      </c>
      <c r="AZ181" s="80">
        <f t="shared" si="303"/>
        <v>0.25</v>
      </c>
      <c r="BA181" s="80">
        <f t="shared" si="304"/>
        <v>8.82</v>
      </c>
    </row>
    <row r="182" spans="1:53" ht="15.75" thickBot="1" x14ac:dyDescent="0.3">
      <c r="A182" s="14" t="s">
        <v>37</v>
      </c>
      <c r="B182" s="16" t="s">
        <v>73</v>
      </c>
      <c r="C182" s="83">
        <f t="shared" si="305"/>
        <v>102</v>
      </c>
      <c r="D182" s="57">
        <v>3</v>
      </c>
      <c r="E182" s="32"/>
      <c r="F182" s="12"/>
      <c r="G182" s="12"/>
      <c r="H182" s="12"/>
      <c r="I182" s="112">
        <f t="shared" si="315"/>
        <v>0</v>
      </c>
      <c r="J182" s="15"/>
      <c r="K182" s="100"/>
      <c r="L182" s="122">
        <v>1</v>
      </c>
      <c r="M182" s="12"/>
      <c r="N182" s="118">
        <f t="shared" si="316"/>
        <v>1</v>
      </c>
      <c r="O182" s="114"/>
      <c r="P182" s="122">
        <v>1</v>
      </c>
      <c r="Q182" s="12"/>
      <c r="R182" s="12"/>
      <c r="S182" s="118">
        <f t="shared" si="317"/>
        <v>1</v>
      </c>
      <c r="T182" s="113"/>
      <c r="U182" s="12"/>
      <c r="V182" s="100"/>
      <c r="W182" s="122">
        <v>1</v>
      </c>
      <c r="X182" s="118">
        <f t="shared" si="318"/>
        <v>1</v>
      </c>
      <c r="Y182" s="114"/>
      <c r="Z182" s="100"/>
      <c r="AA182" s="12"/>
      <c r="AB182" s="12"/>
      <c r="AC182" s="118">
        <f t="shared" si="319"/>
        <v>0</v>
      </c>
      <c r="AD182" s="122">
        <v>1</v>
      </c>
      <c r="AE182" s="100"/>
      <c r="AF182" s="12"/>
      <c r="AG182" s="12"/>
      <c r="AH182" s="118">
        <f t="shared" si="320"/>
        <v>1</v>
      </c>
      <c r="AI182" s="115"/>
      <c r="AJ182" s="122">
        <v>1</v>
      </c>
      <c r="AK182" s="12"/>
      <c r="AL182" s="12"/>
      <c r="AM182" s="118">
        <f t="shared" si="321"/>
        <v>1</v>
      </c>
      <c r="AN182" s="116"/>
      <c r="AP182" s="134">
        <v>1</v>
      </c>
      <c r="AQ182" s="12"/>
      <c r="AR182" s="118">
        <f t="shared" si="322"/>
        <v>1</v>
      </c>
      <c r="AS182" s="114"/>
      <c r="AT182" s="100"/>
      <c r="AU182" s="122">
        <v>1</v>
      </c>
      <c r="AV182" s="12"/>
      <c r="AW182" s="112">
        <f t="shared" si="301"/>
        <v>1</v>
      </c>
      <c r="AX182" s="53">
        <f t="shared" si="314"/>
        <v>7</v>
      </c>
      <c r="AY182" s="53">
        <f t="shared" si="302"/>
        <v>7</v>
      </c>
      <c r="AZ182" s="80">
        <f t="shared" si="303"/>
        <v>0.19</v>
      </c>
      <c r="BA182" s="80">
        <f t="shared" si="304"/>
        <v>6.86</v>
      </c>
    </row>
    <row r="183" spans="1:53" ht="15.75" thickBot="1" x14ac:dyDescent="0.3">
      <c r="A183" s="14" t="s">
        <v>38</v>
      </c>
      <c r="B183" s="16" t="s">
        <v>73</v>
      </c>
      <c r="C183" s="83">
        <f t="shared" si="305"/>
        <v>68</v>
      </c>
      <c r="D183" s="57">
        <v>2</v>
      </c>
      <c r="E183" s="32"/>
      <c r="F183" s="12"/>
      <c r="G183" s="12"/>
      <c r="H183" s="12"/>
      <c r="I183" s="112">
        <f t="shared" si="315"/>
        <v>0</v>
      </c>
      <c r="J183" s="15"/>
      <c r="K183" s="100"/>
      <c r="L183" s="12"/>
      <c r="M183" s="122">
        <v>1</v>
      </c>
      <c r="N183" s="112">
        <f t="shared" si="316"/>
        <v>1</v>
      </c>
      <c r="O183" s="114"/>
      <c r="P183" s="12"/>
      <c r="Q183" s="12"/>
      <c r="R183" s="12"/>
      <c r="S183" s="112">
        <f t="shared" si="317"/>
        <v>0</v>
      </c>
      <c r="T183" s="113"/>
      <c r="U183" s="100"/>
      <c r="V183" s="122">
        <v>1</v>
      </c>
      <c r="W183" s="12"/>
      <c r="X183" s="112">
        <f t="shared" si="318"/>
        <v>1</v>
      </c>
      <c r="Y183" s="114"/>
      <c r="Z183" s="12"/>
      <c r="AA183" s="122">
        <v>1</v>
      </c>
      <c r="AB183" s="100"/>
      <c r="AC183" s="112">
        <f t="shared" si="319"/>
        <v>1</v>
      </c>
      <c r="AD183" s="113"/>
      <c r="AE183" s="12"/>
      <c r="AF183" s="12"/>
      <c r="AG183" s="12"/>
      <c r="AH183" s="112">
        <f t="shared" si="320"/>
        <v>0</v>
      </c>
      <c r="AI183" s="114"/>
      <c r="AJ183" s="12"/>
      <c r="AK183" s="12"/>
      <c r="AL183" s="122">
        <v>1</v>
      </c>
      <c r="AM183" s="112">
        <f t="shared" si="321"/>
        <v>1</v>
      </c>
      <c r="AN183" s="113"/>
      <c r="AO183" s="100"/>
      <c r="AP183" s="12"/>
      <c r="AQ183" s="12"/>
      <c r="AR183" s="112">
        <f t="shared" si="322"/>
        <v>0</v>
      </c>
      <c r="AS183" s="122">
        <v>1</v>
      </c>
      <c r="AT183" s="12"/>
      <c r="AU183" s="12"/>
      <c r="AV183" s="12"/>
      <c r="AW183" s="112">
        <f t="shared" si="301"/>
        <v>1</v>
      </c>
      <c r="AX183" s="53">
        <f t="shared" si="314"/>
        <v>5</v>
      </c>
      <c r="AY183" s="53">
        <f t="shared" si="302"/>
        <v>5</v>
      </c>
      <c r="AZ183" s="80">
        <f t="shared" si="303"/>
        <v>0.14000000000000001</v>
      </c>
      <c r="BA183" s="80">
        <f t="shared" si="304"/>
        <v>7.35</v>
      </c>
    </row>
    <row r="184" spans="1:53" ht="15.75" thickBot="1" x14ac:dyDescent="0.3">
      <c r="A184" s="14" t="s">
        <v>27</v>
      </c>
      <c r="B184" s="16" t="s">
        <v>73</v>
      </c>
      <c r="C184" s="83">
        <f t="shared" si="305"/>
        <v>34</v>
      </c>
      <c r="D184" s="57">
        <v>1</v>
      </c>
      <c r="E184" s="32"/>
      <c r="F184" s="12"/>
      <c r="G184" s="12"/>
      <c r="H184" s="12"/>
      <c r="I184" s="112">
        <f t="shared" si="315"/>
        <v>0</v>
      </c>
      <c r="J184" s="15"/>
      <c r="K184" s="12"/>
      <c r="L184" s="12"/>
      <c r="M184" s="12"/>
      <c r="N184" s="112">
        <f t="shared" si="316"/>
        <v>0</v>
      </c>
      <c r="O184" s="114"/>
      <c r="P184" s="12"/>
      <c r="Q184" s="122">
        <v>1</v>
      </c>
      <c r="R184" s="12"/>
      <c r="S184" s="112">
        <f t="shared" si="317"/>
        <v>1</v>
      </c>
      <c r="T184" s="113"/>
      <c r="U184" s="100"/>
      <c r="V184" s="12"/>
      <c r="W184" s="12"/>
      <c r="X184" s="112">
        <f t="shared" si="318"/>
        <v>0</v>
      </c>
      <c r="Y184" s="114"/>
      <c r="Z184" s="12"/>
      <c r="AA184" s="12"/>
      <c r="AB184" s="12"/>
      <c r="AC184" s="112">
        <f t="shared" si="319"/>
        <v>0</v>
      </c>
      <c r="AD184" s="113"/>
      <c r="AE184" s="12"/>
      <c r="AF184" s="12"/>
      <c r="AG184" s="12"/>
      <c r="AH184" s="112">
        <f t="shared" si="320"/>
        <v>0</v>
      </c>
      <c r="AI184" s="115"/>
      <c r="AJ184" s="12"/>
      <c r="AK184" s="12"/>
      <c r="AL184" s="12"/>
      <c r="AM184" s="112">
        <f t="shared" si="321"/>
        <v>0</v>
      </c>
      <c r="AN184" s="113"/>
      <c r="AO184" s="12"/>
      <c r="AP184" s="12"/>
      <c r="AQ184" s="122">
        <v>1</v>
      </c>
      <c r="AR184" s="112">
        <f t="shared" si="322"/>
        <v>1</v>
      </c>
      <c r="AS184" s="114"/>
      <c r="AT184" s="12"/>
      <c r="AU184" s="100"/>
      <c r="AV184" s="12"/>
      <c r="AW184" s="112">
        <f t="shared" si="301"/>
        <v>0</v>
      </c>
      <c r="AX184" s="53">
        <f t="shared" si="314"/>
        <v>2</v>
      </c>
      <c r="AY184" s="53">
        <f t="shared" si="302"/>
        <v>2</v>
      </c>
      <c r="AZ184" s="80">
        <f t="shared" si="303"/>
        <v>0.06</v>
      </c>
      <c r="BA184" s="80">
        <f t="shared" si="304"/>
        <v>5.88</v>
      </c>
    </row>
    <row r="185" spans="1:53" ht="15.75" thickBot="1" x14ac:dyDescent="0.3">
      <c r="A185" s="14" t="s">
        <v>28</v>
      </c>
      <c r="B185" s="16" t="s">
        <v>73</v>
      </c>
      <c r="C185" s="83">
        <f t="shared" si="305"/>
        <v>68</v>
      </c>
      <c r="D185" s="57">
        <v>2</v>
      </c>
      <c r="E185" s="32"/>
      <c r="F185" s="12"/>
      <c r="G185" s="12"/>
      <c r="H185" s="12"/>
      <c r="I185" s="112">
        <f t="shared" si="315"/>
        <v>0</v>
      </c>
      <c r="J185" s="15"/>
      <c r="K185" s="12"/>
      <c r="L185" s="100"/>
      <c r="M185" s="12"/>
      <c r="N185" s="112">
        <f t="shared" si="316"/>
        <v>0</v>
      </c>
      <c r="O185" s="114"/>
      <c r="P185" s="12"/>
      <c r="Q185" s="12"/>
      <c r="R185" s="12"/>
      <c r="S185" s="112">
        <f t="shared" si="317"/>
        <v>0</v>
      </c>
      <c r="T185" s="113"/>
      <c r="U185" s="12"/>
      <c r="V185" s="12"/>
      <c r="W185" s="100"/>
      <c r="X185" s="112">
        <f t="shared" si="318"/>
        <v>0</v>
      </c>
      <c r="Y185" s="114"/>
      <c r="Z185" s="12"/>
      <c r="AA185" s="12"/>
      <c r="AB185" s="12"/>
      <c r="AC185" s="112">
        <f t="shared" si="319"/>
        <v>0</v>
      </c>
      <c r="AD185" s="116"/>
      <c r="AE185" s="12"/>
      <c r="AF185" s="122">
        <v>1</v>
      </c>
      <c r="AG185" s="12"/>
      <c r="AH185" s="112">
        <f t="shared" si="320"/>
        <v>1</v>
      </c>
      <c r="AI185" s="114"/>
      <c r="AJ185" s="12"/>
      <c r="AK185" s="100"/>
      <c r="AL185" s="12"/>
      <c r="AM185" s="112">
        <f t="shared" si="321"/>
        <v>0</v>
      </c>
      <c r="AN185" s="113"/>
      <c r="AO185" s="12"/>
      <c r="AP185" s="12"/>
      <c r="AQ185" s="12"/>
      <c r="AR185" s="112">
        <f t="shared" si="322"/>
        <v>0</v>
      </c>
      <c r="AS185" s="115"/>
      <c r="AT185" s="12"/>
      <c r="AU185" s="100"/>
      <c r="AV185" s="122">
        <v>1</v>
      </c>
      <c r="AW185" s="112">
        <f t="shared" si="301"/>
        <v>1</v>
      </c>
      <c r="AX185" s="53">
        <f t="shared" si="314"/>
        <v>2</v>
      </c>
      <c r="AY185" s="53">
        <f t="shared" si="302"/>
        <v>2</v>
      </c>
      <c r="AZ185" s="80">
        <f t="shared" si="303"/>
        <v>0.06</v>
      </c>
      <c r="BA185" s="80">
        <f t="shared" si="304"/>
        <v>2.94</v>
      </c>
    </row>
    <row r="186" spans="1:53" ht="15.75" thickBot="1" x14ac:dyDescent="0.3">
      <c r="A186" s="14" t="s">
        <v>29</v>
      </c>
      <c r="B186" s="16" t="s">
        <v>73</v>
      </c>
      <c r="C186" s="83">
        <f t="shared" si="305"/>
        <v>34</v>
      </c>
      <c r="D186" s="57">
        <v>1</v>
      </c>
      <c r="E186" s="32"/>
      <c r="F186" s="12"/>
      <c r="G186" s="12"/>
      <c r="H186" s="12"/>
      <c r="I186" s="112">
        <f t="shared" si="315"/>
        <v>0</v>
      </c>
      <c r="J186" s="15"/>
      <c r="K186" s="12"/>
      <c r="L186" s="12"/>
      <c r="M186" s="12"/>
      <c r="N186" s="112">
        <f t="shared" si="316"/>
        <v>0</v>
      </c>
      <c r="O186" s="114"/>
      <c r="P186" s="12"/>
      <c r="Q186" s="12"/>
      <c r="R186" s="12"/>
      <c r="S186" s="112">
        <f t="shared" si="317"/>
        <v>0</v>
      </c>
      <c r="T186" s="113"/>
      <c r="U186" s="100"/>
      <c r="V186" s="12"/>
      <c r="W186" s="12"/>
      <c r="X186" s="112">
        <f t="shared" si="318"/>
        <v>0</v>
      </c>
      <c r="Y186" s="114"/>
      <c r="Z186" s="12"/>
      <c r="AA186" s="12"/>
      <c r="AB186" s="122">
        <v>1</v>
      </c>
      <c r="AC186" s="112">
        <f t="shared" si="319"/>
        <v>1</v>
      </c>
      <c r="AD186" s="113"/>
      <c r="AE186" s="100"/>
      <c r="AF186" s="12"/>
      <c r="AG186" s="12"/>
      <c r="AH186" s="112">
        <f t="shared" si="320"/>
        <v>0</v>
      </c>
      <c r="AI186" s="114"/>
      <c r="AJ186" s="12"/>
      <c r="AK186" s="12"/>
      <c r="AL186" s="12"/>
      <c r="AM186" s="112">
        <f t="shared" si="321"/>
        <v>0</v>
      </c>
      <c r="AN186" s="113"/>
      <c r="AO186" s="12"/>
      <c r="AP186" s="122">
        <v>1</v>
      </c>
      <c r="AQ186" s="12"/>
      <c r="AR186" s="112">
        <f t="shared" si="322"/>
        <v>1</v>
      </c>
      <c r="AS186" s="114"/>
      <c r="AT186" s="100"/>
      <c r="AU186" s="12"/>
      <c r="AV186" s="12"/>
      <c r="AW186" s="112">
        <f t="shared" si="301"/>
        <v>0</v>
      </c>
      <c r="AX186" s="53">
        <f t="shared" si="314"/>
        <v>2</v>
      </c>
      <c r="AY186" s="53">
        <f t="shared" si="302"/>
        <v>2</v>
      </c>
      <c r="AZ186" s="80">
        <f t="shared" si="303"/>
        <v>0.06</v>
      </c>
      <c r="BA186" s="80">
        <f t="shared" si="304"/>
        <v>5.88</v>
      </c>
    </row>
    <row r="187" spans="1:53" s="41" customFormat="1" ht="15.75" thickBot="1" x14ac:dyDescent="0.3">
      <c r="A187" s="14" t="s">
        <v>30</v>
      </c>
      <c r="B187" s="16" t="s">
        <v>73</v>
      </c>
      <c r="C187" s="83">
        <f t="shared" si="305"/>
        <v>68</v>
      </c>
      <c r="D187" s="57">
        <v>2</v>
      </c>
      <c r="E187" s="32"/>
      <c r="F187" s="12"/>
      <c r="G187" s="122">
        <v>1</v>
      </c>
      <c r="H187" s="2"/>
      <c r="I187" s="112">
        <f>SUM(F187:H187)</f>
        <v>1</v>
      </c>
      <c r="J187" s="15"/>
      <c r="K187" s="12"/>
      <c r="L187" s="100"/>
      <c r="M187" s="12"/>
      <c r="N187" s="112">
        <f t="shared" ref="N187" si="323">SUM(J187:M187)</f>
        <v>0</v>
      </c>
      <c r="O187" s="114"/>
      <c r="P187" s="12"/>
      <c r="Q187" s="12"/>
      <c r="R187" s="100"/>
      <c r="S187" s="112">
        <f t="shared" ref="S187" si="324">SUM(O187:R187)</f>
        <v>0</v>
      </c>
      <c r="T187" s="122">
        <v>1</v>
      </c>
      <c r="U187" s="12"/>
      <c r="V187" s="100"/>
      <c r="W187" s="12"/>
      <c r="X187" s="112">
        <f t="shared" ref="X187" si="325">SUM(T187:W187)</f>
        <v>1</v>
      </c>
      <c r="Y187" s="114"/>
      <c r="Z187" s="12"/>
      <c r="AA187" s="12"/>
      <c r="AB187" s="12"/>
      <c r="AC187" s="112">
        <f t="shared" ref="AC187" si="326">SUM(Y187:AB187)</f>
        <v>0</v>
      </c>
      <c r="AD187" s="113"/>
      <c r="AE187" s="12"/>
      <c r="AF187" s="122">
        <v>1</v>
      </c>
      <c r="AG187" s="12"/>
      <c r="AH187" s="112">
        <f t="shared" ref="AH187" si="327">SUM(AD187:AG187)</f>
        <v>1</v>
      </c>
      <c r="AI187" s="114"/>
      <c r="AJ187" s="12"/>
      <c r="AK187" s="12"/>
      <c r="AL187" s="100"/>
      <c r="AM187" s="112">
        <f t="shared" ref="AM187" si="328">SUM(AI187:AL187)</f>
        <v>0</v>
      </c>
      <c r="AN187" s="113"/>
      <c r="AO187" s="12"/>
      <c r="AP187" s="12"/>
      <c r="AQ187" s="100"/>
      <c r="AR187" s="112">
        <f t="shared" ref="AR187" si="329">SUM(AN187:AQ187)</f>
        <v>0</v>
      </c>
      <c r="AS187" s="32"/>
      <c r="AT187" s="12"/>
      <c r="AU187" s="122">
        <v>1</v>
      </c>
      <c r="AW187" s="112">
        <f>SUM(AR187:AU187)</f>
        <v>1</v>
      </c>
      <c r="AX187" s="53">
        <f>AW187+AQ187+AL187+AG187+AB187+W187+R187+M187+H187</f>
        <v>1</v>
      </c>
      <c r="AY187" s="53">
        <f>COUNT(E187:G187)+COUNT(I187:L187)+COUNT(N187:Q187)+COUNT(S187:V187)+COUNT(X187:AA187)+COUNT(AC187:AF187)+COUNT(AH187:AK187)+COUNT(AM187:AP187)+COUNT(AR187:AU187)</f>
        <v>12</v>
      </c>
      <c r="AZ187" s="80">
        <f t="shared" si="303"/>
        <v>0.33</v>
      </c>
      <c r="BA187" s="80">
        <f t="shared" si="304"/>
        <v>1.47</v>
      </c>
    </row>
    <row r="188" spans="1:53" s="41" customFormat="1" ht="15.75" thickBot="1" x14ac:dyDescent="0.3">
      <c r="A188" s="14" t="s">
        <v>32</v>
      </c>
      <c r="B188" s="16" t="s">
        <v>73</v>
      </c>
      <c r="C188" s="83">
        <f t="shared" si="305"/>
        <v>68</v>
      </c>
      <c r="D188" s="57">
        <v>2</v>
      </c>
      <c r="E188" s="32"/>
      <c r="F188" s="12"/>
      <c r="G188" s="12"/>
      <c r="H188" s="100"/>
      <c r="I188" s="112">
        <f t="shared" si="315"/>
        <v>0</v>
      </c>
      <c r="J188" s="15"/>
      <c r="K188" s="12"/>
      <c r="L188" s="12"/>
      <c r="M188" s="121">
        <v>1</v>
      </c>
      <c r="N188" s="112">
        <f t="shared" ref="N188" si="330">SUM(J188:M188)</f>
        <v>1</v>
      </c>
      <c r="O188" s="114"/>
      <c r="P188" s="12"/>
      <c r="Q188" s="12"/>
      <c r="R188" s="12"/>
      <c r="S188" s="112">
        <f t="shared" ref="S188" si="331">SUM(O188:R188)</f>
        <v>0</v>
      </c>
      <c r="T188" s="113"/>
      <c r="U188" s="12"/>
      <c r="V188" s="121">
        <v>1</v>
      </c>
      <c r="W188" s="12"/>
      <c r="X188" s="112">
        <f t="shared" ref="X188" si="332">SUM(T188:W188)</f>
        <v>1</v>
      </c>
      <c r="Y188" s="114"/>
      <c r="Z188" s="12"/>
      <c r="AA188" s="100"/>
      <c r="AB188" s="121">
        <v>1</v>
      </c>
      <c r="AC188" s="112">
        <f t="shared" ref="AC188" si="333">SUM(Y188:AB188)</f>
        <v>1</v>
      </c>
      <c r="AD188" s="113"/>
      <c r="AE188" s="12"/>
      <c r="AF188" s="12"/>
      <c r="AG188" s="12"/>
      <c r="AH188" s="112">
        <f t="shared" ref="AH188" si="334">SUM(AD188:AG188)</f>
        <v>0</v>
      </c>
      <c r="AI188" s="114"/>
      <c r="AJ188" s="12"/>
      <c r="AK188" s="12"/>
      <c r="AL188" s="12"/>
      <c r="AM188" s="112">
        <f t="shared" ref="AM188" si="335">SUM(AI188:AL188)</f>
        <v>0</v>
      </c>
      <c r="AN188" s="113"/>
      <c r="AO188" s="12"/>
      <c r="AP188" s="12"/>
      <c r="AQ188" s="100"/>
      <c r="AR188" s="112">
        <f t="shared" si="322"/>
        <v>0</v>
      </c>
      <c r="AS188" s="114"/>
      <c r="AT188" s="100"/>
      <c r="AU188" s="12"/>
      <c r="AV188" s="12"/>
      <c r="AW188" s="112">
        <f t="shared" si="301"/>
        <v>0</v>
      </c>
      <c r="AX188" s="53">
        <f t="shared" si="314"/>
        <v>3</v>
      </c>
      <c r="AY188" s="53">
        <f t="shared" si="302"/>
        <v>3</v>
      </c>
      <c r="AZ188" s="80">
        <f t="shared" si="303"/>
        <v>0.08</v>
      </c>
      <c r="BA188" s="80">
        <f t="shared" si="304"/>
        <v>4.41</v>
      </c>
    </row>
    <row r="189" spans="1:53" s="41" customFormat="1" ht="15.75" thickBot="1" x14ac:dyDescent="0.3">
      <c r="A189" s="14" t="s">
        <v>31</v>
      </c>
      <c r="B189" s="16" t="s">
        <v>73</v>
      </c>
      <c r="C189" s="83">
        <f t="shared" si="305"/>
        <v>68</v>
      </c>
      <c r="D189" s="57">
        <v>2</v>
      </c>
      <c r="E189" s="32"/>
      <c r="F189" s="12"/>
      <c r="G189" s="12"/>
      <c r="H189" s="12"/>
      <c r="I189" s="25">
        <f t="shared" ref="I180:I194" si="336">SUM(E189:H189)</f>
        <v>0</v>
      </c>
      <c r="J189" s="15"/>
      <c r="K189" s="100"/>
      <c r="L189" s="12"/>
      <c r="M189" s="12"/>
      <c r="N189" s="25">
        <f t="shared" ref="N180:N194" si="337">SUM(J189:M189)</f>
        <v>0</v>
      </c>
      <c r="O189" s="122">
        <v>1</v>
      </c>
      <c r="P189" s="12"/>
      <c r="Q189" s="12"/>
      <c r="R189" s="12"/>
      <c r="S189" s="112">
        <f t="shared" si="317"/>
        <v>1</v>
      </c>
      <c r="T189" s="113"/>
      <c r="U189" s="100"/>
      <c r="V189" s="134">
        <v>1</v>
      </c>
      <c r="W189" s="12"/>
      <c r="X189" s="112">
        <f t="shared" si="318"/>
        <v>1</v>
      </c>
      <c r="Y189" s="114"/>
      <c r="Z189" s="122">
        <v>1</v>
      </c>
      <c r="AA189" s="100"/>
      <c r="AB189" s="12"/>
      <c r="AC189" s="112">
        <f t="shared" si="319"/>
        <v>1</v>
      </c>
      <c r="AD189" s="113"/>
      <c r="AE189" s="100"/>
      <c r="AF189" s="12"/>
      <c r="AG189" s="12"/>
      <c r="AH189" s="112">
        <f t="shared" si="320"/>
        <v>0</v>
      </c>
      <c r="AI189" s="32"/>
      <c r="AJ189" s="12"/>
      <c r="AK189" s="122">
        <v>1</v>
      </c>
      <c r="AL189" s="12"/>
      <c r="AM189" s="112">
        <f t="shared" si="321"/>
        <v>1</v>
      </c>
      <c r="AN189" s="116"/>
      <c r="AO189" s="12"/>
      <c r="AP189" s="12"/>
      <c r="AQ189" s="100"/>
      <c r="AR189" s="112">
        <f t="shared" si="322"/>
        <v>0</v>
      </c>
      <c r="AS189" s="114"/>
      <c r="AT189" s="12"/>
      <c r="AU189" s="122">
        <v>1</v>
      </c>
      <c r="AV189" s="100"/>
      <c r="AW189" s="14">
        <f t="shared" ref="AW180:AW194" si="338">SUM(AS189:AV189)</f>
        <v>1</v>
      </c>
      <c r="AX189" s="53">
        <f t="shared" si="314"/>
        <v>5</v>
      </c>
      <c r="AY189" s="53">
        <f t="shared" si="302"/>
        <v>5</v>
      </c>
      <c r="AZ189" s="80">
        <f t="shared" si="303"/>
        <v>0.14000000000000001</v>
      </c>
      <c r="BA189" s="80">
        <f t="shared" si="304"/>
        <v>7.35</v>
      </c>
    </row>
    <row r="190" spans="1:53" s="41" customFormat="1" ht="15.75" thickBot="1" x14ac:dyDescent="0.3">
      <c r="A190" s="14" t="s">
        <v>33</v>
      </c>
      <c r="B190" s="16" t="s">
        <v>73</v>
      </c>
      <c r="C190" s="83">
        <f t="shared" si="305"/>
        <v>68</v>
      </c>
      <c r="D190" s="57">
        <v>2</v>
      </c>
      <c r="E190" s="32"/>
      <c r="F190" s="12"/>
      <c r="G190" s="12"/>
      <c r="H190" s="12"/>
      <c r="I190" s="25">
        <f t="shared" si="336"/>
        <v>0</v>
      </c>
      <c r="J190" s="15"/>
      <c r="K190" s="12"/>
      <c r="L190" s="12"/>
      <c r="M190" s="12"/>
      <c r="N190" s="25">
        <f t="shared" si="337"/>
        <v>0</v>
      </c>
      <c r="O190" s="114"/>
      <c r="P190" s="12"/>
      <c r="Q190" s="12"/>
      <c r="R190" s="100"/>
      <c r="S190" s="25">
        <f t="shared" ref="S180:S194" si="339">SUM(O190:R190)</f>
        <v>0</v>
      </c>
      <c r="T190" s="113"/>
      <c r="U190" s="12"/>
      <c r="V190" s="12"/>
      <c r="W190" s="100"/>
      <c r="X190" s="25">
        <f t="shared" ref="X180:X194" si="340">SUM(T190:W190)</f>
        <v>0</v>
      </c>
      <c r="Y190" s="114"/>
      <c r="Z190" s="12"/>
      <c r="AA190" s="12"/>
      <c r="AB190" s="100"/>
      <c r="AC190" s="25">
        <f t="shared" ref="AC180:AC194" si="341">SUM(Y190:AB190)</f>
        <v>0</v>
      </c>
      <c r="AD190" s="113"/>
      <c r="AE190" s="100"/>
      <c r="AF190" s="12"/>
      <c r="AG190" s="100"/>
      <c r="AH190" s="25">
        <f t="shared" ref="AH180:AH194" si="342">SUM(AD190:AG190)</f>
        <v>0</v>
      </c>
      <c r="AI190" s="114"/>
      <c r="AJ190" s="12"/>
      <c r="AK190" s="12"/>
      <c r="AL190" s="12"/>
      <c r="AM190" s="25">
        <f t="shared" ref="AM180:AM194" si="343">SUM(AI190:AL190)</f>
        <v>0</v>
      </c>
      <c r="AN190" s="113"/>
      <c r="AO190" s="122">
        <v>1</v>
      </c>
      <c r="AP190" s="12"/>
      <c r="AQ190" s="100"/>
      <c r="AR190" s="25">
        <f t="shared" ref="AR180:AR194" si="344">SUM(AN190:AQ190)</f>
        <v>1</v>
      </c>
      <c r="AS190" s="114"/>
      <c r="AT190" s="12"/>
      <c r="AU190" s="12"/>
      <c r="AV190" s="100"/>
      <c r="AW190" s="14">
        <f t="shared" si="338"/>
        <v>0</v>
      </c>
      <c r="AX190" s="53">
        <f t="shared" si="314"/>
        <v>1</v>
      </c>
      <c r="AY190" s="53">
        <f t="shared" si="302"/>
        <v>1</v>
      </c>
      <c r="AZ190" s="80">
        <f t="shared" si="303"/>
        <v>0.03</v>
      </c>
      <c r="BA190" s="80">
        <f t="shared" si="304"/>
        <v>1.47</v>
      </c>
    </row>
    <row r="191" spans="1:53" s="41" customFormat="1" ht="15.75" thickBot="1" x14ac:dyDescent="0.3">
      <c r="A191" s="37" t="s">
        <v>72</v>
      </c>
      <c r="B191" s="16" t="s">
        <v>73</v>
      </c>
      <c r="C191" s="83">
        <f t="shared" si="305"/>
        <v>34</v>
      </c>
      <c r="D191" s="57">
        <v>1</v>
      </c>
      <c r="E191" s="32"/>
      <c r="F191" s="12"/>
      <c r="G191" s="12"/>
      <c r="H191" s="12"/>
      <c r="I191" s="25">
        <f t="shared" si="336"/>
        <v>0</v>
      </c>
      <c r="J191" s="15"/>
      <c r="K191" s="12"/>
      <c r="L191" s="12"/>
      <c r="M191" s="12"/>
      <c r="N191" s="25">
        <f t="shared" si="337"/>
        <v>0</v>
      </c>
      <c r="O191" s="114"/>
      <c r="P191" s="12"/>
      <c r="Q191" s="12"/>
      <c r="R191" s="12"/>
      <c r="S191" s="25">
        <f t="shared" si="339"/>
        <v>0</v>
      </c>
      <c r="T191" s="113"/>
      <c r="U191" s="12"/>
      <c r="V191" s="12"/>
      <c r="W191" s="12"/>
      <c r="X191" s="25">
        <f t="shared" si="340"/>
        <v>0</v>
      </c>
      <c r="Y191" s="114"/>
      <c r="Z191" s="12"/>
      <c r="AA191" s="12"/>
      <c r="AB191" s="12"/>
      <c r="AC191" s="25">
        <f t="shared" si="341"/>
        <v>0</v>
      </c>
      <c r="AD191" s="113"/>
      <c r="AE191" s="12"/>
      <c r="AF191" s="12"/>
      <c r="AG191" s="12"/>
      <c r="AH191" s="25">
        <f t="shared" si="342"/>
        <v>0</v>
      </c>
      <c r="AI191" s="114"/>
      <c r="AJ191" s="12"/>
      <c r="AK191" s="12"/>
      <c r="AL191" s="12"/>
      <c r="AM191" s="25">
        <f t="shared" si="343"/>
        <v>0</v>
      </c>
      <c r="AN191" s="113"/>
      <c r="AO191" s="12"/>
      <c r="AP191" s="100"/>
      <c r="AQ191" s="122">
        <v>1</v>
      </c>
      <c r="AR191" s="25">
        <f t="shared" si="344"/>
        <v>1</v>
      </c>
      <c r="AS191" s="114"/>
      <c r="AT191" s="12"/>
      <c r="AU191" s="12"/>
      <c r="AV191" s="12"/>
      <c r="AW191" s="14">
        <f t="shared" si="338"/>
        <v>0</v>
      </c>
      <c r="AX191" s="53">
        <f t="shared" si="314"/>
        <v>1</v>
      </c>
      <c r="AY191" s="53">
        <f t="shared" si="302"/>
        <v>1</v>
      </c>
      <c r="AZ191" s="80">
        <f t="shared" si="303"/>
        <v>0.03</v>
      </c>
      <c r="BA191" s="80">
        <f t="shared" si="304"/>
        <v>2.94</v>
      </c>
    </row>
    <row r="192" spans="1:53" s="41" customFormat="1" ht="15.75" thickBot="1" x14ac:dyDescent="0.3">
      <c r="A192" s="24" t="s">
        <v>35</v>
      </c>
      <c r="B192" s="16" t="s">
        <v>73</v>
      </c>
      <c r="C192" s="83">
        <f t="shared" si="305"/>
        <v>34</v>
      </c>
      <c r="D192" s="57">
        <v>1</v>
      </c>
      <c r="E192" s="32"/>
      <c r="F192" s="12"/>
      <c r="G192" s="12"/>
      <c r="H192" s="12"/>
      <c r="I192" s="25">
        <f t="shared" si="336"/>
        <v>0</v>
      </c>
      <c r="J192" s="15"/>
      <c r="K192" s="12"/>
      <c r="L192" s="12"/>
      <c r="M192" s="12"/>
      <c r="N192" s="25">
        <f t="shared" si="337"/>
        <v>0</v>
      </c>
      <c r="O192" s="114"/>
      <c r="P192" s="12"/>
      <c r="Q192" s="12"/>
      <c r="R192" s="122">
        <v>1</v>
      </c>
      <c r="S192" s="112">
        <f t="shared" ref="S192" si="345">SUM(O192:R192)</f>
        <v>1</v>
      </c>
      <c r="T192" s="113"/>
      <c r="U192" s="12"/>
      <c r="V192" s="12"/>
      <c r="W192" s="12"/>
      <c r="X192" s="112">
        <f t="shared" ref="X192" si="346">SUM(T192:W192)</f>
        <v>0</v>
      </c>
      <c r="Y192" s="114"/>
      <c r="Z192" s="12"/>
      <c r="AA192" s="12"/>
      <c r="AB192" s="12"/>
      <c r="AC192" s="112">
        <f t="shared" ref="AC192" si="347">SUM(Y192:AB192)</f>
        <v>0</v>
      </c>
      <c r="AD192" s="113"/>
      <c r="AE192" s="12"/>
      <c r="AF192" s="12"/>
      <c r="AG192" s="12"/>
      <c r="AH192" s="112">
        <f t="shared" ref="AH192" si="348">SUM(AD192:AG192)</f>
        <v>0</v>
      </c>
      <c r="AI192" s="114"/>
      <c r="AJ192" s="12"/>
      <c r="AK192" s="12"/>
      <c r="AL192" s="12"/>
      <c r="AM192" s="112">
        <f t="shared" ref="AM192" si="349">SUM(AI192:AL192)</f>
        <v>0</v>
      </c>
      <c r="AN192" s="113"/>
      <c r="AO192" s="12"/>
      <c r="AP192" s="100"/>
      <c r="AQ192" s="12"/>
      <c r="AR192" s="112">
        <f t="shared" ref="AR192" si="350">SUM(AN192:AQ192)</f>
        <v>0</v>
      </c>
      <c r="AS192" s="114"/>
      <c r="AT192" s="122">
        <v>1</v>
      </c>
      <c r="AU192" s="12"/>
      <c r="AV192" s="12"/>
      <c r="AW192" s="14">
        <f t="shared" si="338"/>
        <v>1</v>
      </c>
      <c r="AX192" s="53">
        <f t="shared" si="314"/>
        <v>2</v>
      </c>
      <c r="AY192" s="53">
        <f t="shared" si="302"/>
        <v>2</v>
      </c>
      <c r="AZ192" s="80">
        <f t="shared" si="303"/>
        <v>0.06</v>
      </c>
      <c r="BA192" s="80">
        <f t="shared" si="304"/>
        <v>5.88</v>
      </c>
    </row>
    <row r="193" spans="1:53" s="41" customFormat="1" ht="15.75" thickBot="1" x14ac:dyDescent="0.3">
      <c r="A193" s="14" t="s">
        <v>23</v>
      </c>
      <c r="B193" s="16" t="s">
        <v>73</v>
      </c>
      <c r="C193" s="83">
        <f t="shared" si="305"/>
        <v>34</v>
      </c>
      <c r="D193" s="57">
        <v>1</v>
      </c>
      <c r="E193" s="32"/>
      <c r="F193" s="12"/>
      <c r="G193" s="12"/>
      <c r="H193" s="12"/>
      <c r="I193" s="25">
        <f t="shared" si="336"/>
        <v>0</v>
      </c>
      <c r="J193" s="15"/>
      <c r="K193" s="12"/>
      <c r="L193" s="12"/>
      <c r="M193" s="12"/>
      <c r="N193" s="25">
        <f t="shared" si="337"/>
        <v>0</v>
      </c>
      <c r="O193" s="114"/>
      <c r="P193" s="12"/>
      <c r="Q193" s="12"/>
      <c r="R193" s="122">
        <v>1</v>
      </c>
      <c r="S193" s="112">
        <f t="shared" ref="S193" si="351">SUM(O193:R193)</f>
        <v>1</v>
      </c>
      <c r="T193" s="113"/>
      <c r="U193" s="12"/>
      <c r="V193" s="12"/>
      <c r="W193" s="12"/>
      <c r="X193" s="112">
        <f t="shared" ref="X193" si="352">SUM(T193:W193)</f>
        <v>0</v>
      </c>
      <c r="Y193" s="114"/>
      <c r="Z193" s="12"/>
      <c r="AA193" s="12"/>
      <c r="AB193" s="12"/>
      <c r="AC193" s="112">
        <f t="shared" ref="AC193" si="353">SUM(Y193:AB193)</f>
        <v>0</v>
      </c>
      <c r="AD193" s="113"/>
      <c r="AE193" s="12"/>
      <c r="AF193" s="12"/>
      <c r="AG193" s="12"/>
      <c r="AH193" s="112">
        <f t="shared" ref="AH193" si="354">SUM(AD193:AG193)</f>
        <v>0</v>
      </c>
      <c r="AI193" s="114"/>
      <c r="AJ193" s="12"/>
      <c r="AK193" s="12"/>
      <c r="AL193" s="12"/>
      <c r="AM193" s="112">
        <f t="shared" ref="AM193" si="355">SUM(AI193:AL193)</f>
        <v>0</v>
      </c>
      <c r="AN193" s="113"/>
      <c r="AO193" s="12"/>
      <c r="AP193" s="100"/>
      <c r="AQ193" s="12"/>
      <c r="AR193" s="112">
        <f t="shared" ref="AR193" si="356">SUM(AN193:AQ193)</f>
        <v>0</v>
      </c>
      <c r="AS193" s="114"/>
      <c r="AT193" s="122">
        <v>1</v>
      </c>
      <c r="AU193" s="12"/>
      <c r="AV193" s="12"/>
      <c r="AW193" s="14">
        <f t="shared" si="338"/>
        <v>1</v>
      </c>
      <c r="AX193" s="53">
        <f t="shared" si="314"/>
        <v>2</v>
      </c>
      <c r="AY193" s="53">
        <f t="shared" si="302"/>
        <v>2</v>
      </c>
      <c r="AZ193" s="80">
        <f t="shared" si="303"/>
        <v>0.06</v>
      </c>
      <c r="BA193" s="80">
        <f t="shared" si="304"/>
        <v>5.88</v>
      </c>
    </row>
    <row r="194" spans="1:53" s="41" customFormat="1" ht="15.75" thickBot="1" x14ac:dyDescent="0.3">
      <c r="A194" s="35" t="s">
        <v>24</v>
      </c>
      <c r="B194" s="16" t="s">
        <v>73</v>
      </c>
      <c r="C194" s="54">
        <f t="shared" si="305"/>
        <v>68</v>
      </c>
      <c r="D194" s="61">
        <v>2</v>
      </c>
      <c r="E194" s="33"/>
      <c r="F194" s="122">
        <v>1</v>
      </c>
      <c r="G194" s="64"/>
      <c r="H194" s="64"/>
      <c r="I194" s="28">
        <f t="shared" ref="I194" si="357">SUM(E194:H194)</f>
        <v>1</v>
      </c>
      <c r="J194" s="119"/>
      <c r="K194" s="117"/>
      <c r="L194" s="64"/>
      <c r="M194" s="64"/>
      <c r="N194" s="28">
        <f t="shared" ref="N194" si="358">SUM(J194:M194)</f>
        <v>0</v>
      </c>
      <c r="O194" s="33"/>
      <c r="P194" s="64"/>
      <c r="Q194" s="64"/>
      <c r="R194" s="64"/>
      <c r="S194" s="28">
        <f t="shared" ref="S194" si="359">SUM(O194:R194)</f>
        <v>0</v>
      </c>
      <c r="T194" s="119"/>
      <c r="U194" s="64"/>
      <c r="V194" s="64"/>
      <c r="W194" s="122">
        <v>1</v>
      </c>
      <c r="X194" s="28">
        <f t="shared" ref="X194" si="360">SUM(T194:W194)</f>
        <v>1</v>
      </c>
      <c r="Y194" s="33"/>
      <c r="Z194" s="64"/>
      <c r="AA194" s="64"/>
      <c r="AB194" s="64"/>
      <c r="AC194" s="28">
        <f t="shared" ref="AC194" si="361">SUM(Y194:AB194)</f>
        <v>0</v>
      </c>
      <c r="AD194" s="119"/>
      <c r="AE194" s="64"/>
      <c r="AF194" s="64"/>
      <c r="AG194" s="64"/>
      <c r="AH194" s="28">
        <f t="shared" ref="AH194" si="362">SUM(AD194:AG194)</f>
        <v>0</v>
      </c>
      <c r="AI194" s="120"/>
      <c r="AJ194" s="122">
        <v>1</v>
      </c>
      <c r="AK194" s="64"/>
      <c r="AL194" s="64"/>
      <c r="AM194" s="28">
        <f t="shared" ref="AM194" si="363">SUM(AI194:AL194)</f>
        <v>1</v>
      </c>
      <c r="AN194" s="119"/>
      <c r="AO194" s="64"/>
      <c r="AP194" s="64"/>
      <c r="AQ194" s="64"/>
      <c r="AR194" s="28">
        <f t="shared" ref="AR194" si="364">SUM(AN194:AQ194)</f>
        <v>0</v>
      </c>
      <c r="AS194" s="33"/>
      <c r="AT194" s="64"/>
      <c r="AU194" s="122">
        <v>1</v>
      </c>
      <c r="AV194" s="64"/>
      <c r="AW194" s="30">
        <f t="shared" si="338"/>
        <v>1</v>
      </c>
      <c r="AX194" s="54">
        <f t="shared" si="314"/>
        <v>4</v>
      </c>
      <c r="AY194" s="54">
        <f t="shared" si="302"/>
        <v>4</v>
      </c>
      <c r="AZ194" s="81">
        <f t="shared" si="303"/>
        <v>0.11</v>
      </c>
      <c r="BA194" s="81">
        <f t="shared" si="304"/>
        <v>5.88</v>
      </c>
    </row>
    <row r="195" spans="1:53" s="41" customFormat="1" ht="15.75" thickBot="1" x14ac:dyDescent="0.3">
      <c r="A195" s="164"/>
      <c r="B195" s="165"/>
      <c r="C195" s="103"/>
      <c r="D195" s="103"/>
      <c r="E195" s="104"/>
      <c r="F195" s="166"/>
      <c r="G195" s="127"/>
      <c r="H195" s="166"/>
      <c r="I195" s="38"/>
      <c r="J195" s="104"/>
      <c r="K195" s="166"/>
      <c r="L195" s="166"/>
      <c r="M195" s="166"/>
      <c r="N195" s="38"/>
      <c r="O195" s="167"/>
      <c r="P195" s="166"/>
      <c r="Q195" s="166"/>
      <c r="R195" s="166"/>
      <c r="S195" s="38"/>
      <c r="T195" s="167"/>
      <c r="U195" s="166"/>
      <c r="V195" s="166"/>
      <c r="W195" s="166"/>
      <c r="X195" s="38"/>
      <c r="Y195" s="167"/>
      <c r="Z195" s="166"/>
      <c r="AA195" s="166"/>
      <c r="AB195" s="166"/>
      <c r="AC195" s="38"/>
      <c r="AD195" s="167"/>
      <c r="AE195" s="166"/>
      <c r="AF195" s="166"/>
      <c r="AG195" s="166"/>
      <c r="AH195" s="38"/>
      <c r="AI195" s="167"/>
      <c r="AJ195" s="166"/>
      <c r="AK195" s="166"/>
      <c r="AL195" s="166"/>
      <c r="AM195" s="38"/>
      <c r="AN195" s="167"/>
      <c r="AO195" s="166"/>
      <c r="AP195" s="166"/>
      <c r="AQ195" s="166"/>
      <c r="AR195" s="38"/>
      <c r="AS195" s="167"/>
      <c r="AT195" s="166"/>
      <c r="AU195" s="127"/>
      <c r="AV195" s="166"/>
      <c r="AW195" s="38"/>
      <c r="AX195" s="103"/>
      <c r="AY195" s="103"/>
      <c r="AZ195" s="105"/>
      <c r="BA195" s="105"/>
    </row>
    <row r="196" spans="1:53" ht="15.75" thickBot="1" x14ac:dyDescent="0.3">
      <c r="A196" s="20" t="s">
        <v>17</v>
      </c>
      <c r="B196" s="16" t="s">
        <v>74</v>
      </c>
      <c r="C196" s="52">
        <f>D196*34</f>
        <v>102</v>
      </c>
      <c r="D196" s="56">
        <v>3</v>
      </c>
      <c r="E196" s="31"/>
      <c r="F196" s="66"/>
      <c r="G196" s="66"/>
      <c r="H196" s="122">
        <v>1</v>
      </c>
      <c r="I196" s="23">
        <f>SUM(E196:H196)</f>
        <v>1</v>
      </c>
      <c r="J196" s="21"/>
      <c r="K196" s="66"/>
      <c r="L196" s="122">
        <v>1</v>
      </c>
      <c r="M196" s="108"/>
      <c r="N196" s="23">
        <f>SUM(J196:M196)</f>
        <v>1</v>
      </c>
      <c r="O196" s="31"/>
      <c r="P196" s="22"/>
      <c r="Q196" s="122">
        <v>1</v>
      </c>
      <c r="R196" s="22"/>
      <c r="S196" s="23">
        <f>SUM(O196:R196)</f>
        <v>1</v>
      </c>
      <c r="T196" s="101"/>
      <c r="U196" s="66"/>
      <c r="V196" s="108"/>
      <c r="W196" s="122">
        <v>1</v>
      </c>
      <c r="X196" s="23">
        <f>SUM(T196:W196)</f>
        <v>1</v>
      </c>
      <c r="Y196" s="31"/>
      <c r="Z196" s="22"/>
      <c r="AA196" s="22"/>
      <c r="AB196" s="22"/>
      <c r="AC196" s="23">
        <f>SUM(Y196:AB196)</f>
        <v>0</v>
      </c>
      <c r="AD196" s="122">
        <v>1</v>
      </c>
      <c r="AE196" s="66"/>
      <c r="AF196" s="108"/>
      <c r="AG196" s="66"/>
      <c r="AH196" s="23">
        <f>SUM(AD196:AG196)</f>
        <v>1</v>
      </c>
      <c r="AI196" s="111"/>
      <c r="AJ196" s="122">
        <v>1</v>
      </c>
      <c r="AK196" s="66"/>
      <c r="AL196" s="66"/>
      <c r="AM196" s="23">
        <f>SUM(AI196:AL196)</f>
        <v>1</v>
      </c>
      <c r="AN196" s="101"/>
      <c r="AO196" s="108"/>
      <c r="AP196" s="122">
        <v>1</v>
      </c>
      <c r="AQ196" s="66"/>
      <c r="AR196" s="23">
        <f>SUM(AN196:AQ196)</f>
        <v>1</v>
      </c>
      <c r="AS196" s="31"/>
      <c r="AT196" s="22"/>
      <c r="AU196" s="22"/>
      <c r="AV196" s="122">
        <v>1</v>
      </c>
      <c r="AW196" s="29">
        <f>SUM(AS196:AV196)</f>
        <v>1</v>
      </c>
      <c r="AX196" s="52">
        <f>AW196+AR196+AM196+AH196+AC196+X196+S196+N196+I196</f>
        <v>8</v>
      </c>
      <c r="AY196" s="52">
        <f t="shared" ref="AY196:AY210" si="365">COUNT(E196:H196)+COUNT(J196:M196)+COUNT(O196:R196)+COUNT(T196:W196)+COUNT(Y196:AB196)+COUNT(AD196:AG196)+COUNT(AI196:AL196)+COUNT(AN196:AQ196)+COUNT(AS196:AV196)</f>
        <v>8</v>
      </c>
      <c r="AZ196" s="79">
        <f t="shared" ref="AZ196:AZ210" si="366">ROUND(AY196/36,2)</f>
        <v>0.22</v>
      </c>
      <c r="BA196" s="79">
        <f t="shared" ref="BA196:BA210" si="367">ROUND(AX196*100/C196,2)</f>
        <v>7.84</v>
      </c>
    </row>
    <row r="197" spans="1:53" ht="15.75" thickBot="1" x14ac:dyDescent="0.3">
      <c r="A197" s="14" t="s">
        <v>26</v>
      </c>
      <c r="B197" s="16" t="s">
        <v>74</v>
      </c>
      <c r="C197" s="83">
        <f t="shared" ref="C197:C210" si="368">D197*34</f>
        <v>102</v>
      </c>
      <c r="D197" s="57">
        <v>3</v>
      </c>
      <c r="E197" s="32"/>
      <c r="F197" s="12"/>
      <c r="G197" s="12"/>
      <c r="H197" s="12"/>
      <c r="I197" s="25">
        <f t="shared" ref="I197:I210" si="369">SUM(E197:H197)</f>
        <v>0</v>
      </c>
      <c r="J197" s="122">
        <v>1</v>
      </c>
      <c r="K197" s="12"/>
      <c r="L197" s="12"/>
      <c r="M197" s="12"/>
      <c r="N197" s="25">
        <f t="shared" ref="N197" si="370">SUM(J197:M197)</f>
        <v>1</v>
      </c>
      <c r="O197" s="114"/>
      <c r="P197" s="12"/>
      <c r="Q197" s="12"/>
      <c r="R197" s="12"/>
      <c r="S197" s="25">
        <f t="shared" ref="S197" si="371">SUM(O197:R197)</f>
        <v>0</v>
      </c>
      <c r="T197" s="113"/>
      <c r="U197" s="12"/>
      <c r="V197" s="12"/>
      <c r="W197" s="2"/>
      <c r="X197" s="25">
        <f t="shared" ref="X197" si="372">SUM(T197:W197)</f>
        <v>0</v>
      </c>
      <c r="Y197" s="32"/>
      <c r="Z197" s="2"/>
      <c r="AA197" s="122">
        <v>1</v>
      </c>
      <c r="AB197" s="2"/>
      <c r="AC197" s="25">
        <f t="shared" ref="AC197" si="373">SUM(Y197:AB197)</f>
        <v>1</v>
      </c>
      <c r="AD197" s="113"/>
      <c r="AE197" s="12"/>
      <c r="AF197" s="12"/>
      <c r="AG197" s="12"/>
      <c r="AH197" s="25">
        <f t="shared" ref="AH197" si="374">SUM(AD197:AG197)</f>
        <v>0</v>
      </c>
      <c r="AI197" s="114"/>
      <c r="AJ197" s="12"/>
      <c r="AK197" s="122">
        <v>1</v>
      </c>
      <c r="AL197" s="12"/>
      <c r="AM197" s="25">
        <f t="shared" ref="AM197" si="375">SUM(AI197:AL197)</f>
        <v>1</v>
      </c>
      <c r="AN197" s="113"/>
      <c r="AO197" s="122">
        <v>1</v>
      </c>
      <c r="AP197" s="12"/>
      <c r="AQ197" s="100"/>
      <c r="AR197" s="25">
        <f t="shared" ref="AR197" si="376">SUM(AN197:AQ197)</f>
        <v>1</v>
      </c>
      <c r="AS197" s="32"/>
      <c r="AT197" s="12"/>
      <c r="AU197" s="122">
        <v>1</v>
      </c>
      <c r="AV197" s="12"/>
      <c r="AW197" s="14">
        <f t="shared" ref="AW197" si="377">SUM(AS197:AV197)</f>
        <v>1</v>
      </c>
      <c r="AX197" s="53">
        <f t="shared" ref="AX197:AX210" si="378">AW197+AR197+AM197+AH197+AC197+X197+S197+N197+I197</f>
        <v>5</v>
      </c>
      <c r="AY197" s="53">
        <f t="shared" si="365"/>
        <v>5</v>
      </c>
      <c r="AZ197" s="80">
        <f t="shared" si="366"/>
        <v>0.14000000000000001</v>
      </c>
      <c r="BA197" s="80">
        <f t="shared" si="367"/>
        <v>4.9000000000000004</v>
      </c>
    </row>
    <row r="198" spans="1:53" ht="15.75" thickBot="1" x14ac:dyDescent="0.3">
      <c r="A198" s="14" t="s">
        <v>19</v>
      </c>
      <c r="B198" s="16" t="s">
        <v>74</v>
      </c>
      <c r="C198" s="83">
        <f t="shared" si="368"/>
        <v>102</v>
      </c>
      <c r="D198" s="57">
        <v>3</v>
      </c>
      <c r="E198" s="32"/>
      <c r="F198" s="122">
        <v>1</v>
      </c>
      <c r="G198" s="100"/>
      <c r="H198" s="2"/>
      <c r="I198" s="112">
        <f t="shared" ref="I198" si="379">SUM(E198:H198)</f>
        <v>1</v>
      </c>
      <c r="J198" s="15"/>
      <c r="K198" s="122">
        <v>1</v>
      </c>
      <c r="L198" s="128"/>
      <c r="M198" s="126"/>
      <c r="N198" s="112">
        <f t="shared" ref="N198" si="380">SUM(J198:M198)</f>
        <v>1</v>
      </c>
      <c r="O198" s="114"/>
      <c r="P198" s="12"/>
      <c r="Q198" s="126"/>
      <c r="R198" s="122">
        <v>1</v>
      </c>
      <c r="S198" s="112">
        <f t="shared" ref="S198" si="381">SUM(O198:R198)</f>
        <v>1</v>
      </c>
      <c r="T198" s="113"/>
      <c r="U198" s="122">
        <v>1</v>
      </c>
      <c r="V198" s="126"/>
      <c r="W198" s="12"/>
      <c r="X198" s="112">
        <f t="shared" ref="X198" si="382">SUM(T198:W198)</f>
        <v>1</v>
      </c>
      <c r="Y198" s="122">
        <v>1</v>
      </c>
      <c r="Z198" s="12"/>
      <c r="AA198" s="12"/>
      <c r="AB198" s="122">
        <v>1</v>
      </c>
      <c r="AC198" s="112">
        <f t="shared" ref="AC198" si="383">SUM(Y198:AB198)</f>
        <v>2</v>
      </c>
      <c r="AD198" s="113"/>
      <c r="AE198" s="12"/>
      <c r="AF198" s="12"/>
      <c r="AG198" s="12"/>
      <c r="AH198" s="112">
        <f t="shared" ref="AH198" si="384">SUM(AD198:AG198)</f>
        <v>0</v>
      </c>
      <c r="AI198" s="122">
        <v>1</v>
      </c>
      <c r="AJ198" s="126"/>
      <c r="AK198" s="12"/>
      <c r="AL198" s="12"/>
      <c r="AM198" s="112">
        <f t="shared" ref="AM198" si="385">SUM(AI198:AL198)</f>
        <v>1</v>
      </c>
      <c r="AN198" s="122">
        <v>1</v>
      </c>
      <c r="AO198" s="12"/>
      <c r="AP198" s="100"/>
      <c r="AQ198" s="12"/>
      <c r="AR198" s="112">
        <f t="shared" ref="AR198" si="386">SUM(AN198:AQ198)</f>
        <v>1</v>
      </c>
      <c r="AS198" s="32"/>
      <c r="AT198" s="122">
        <v>1</v>
      </c>
      <c r="AU198" s="12"/>
      <c r="AV198" s="12"/>
      <c r="AW198" s="14">
        <f t="shared" ref="AW197:AW210" si="387">SUM(AS198:AV198)</f>
        <v>1</v>
      </c>
      <c r="AX198" s="53">
        <f t="shared" si="378"/>
        <v>9</v>
      </c>
      <c r="AY198" s="53">
        <f t="shared" si="365"/>
        <v>9</v>
      </c>
      <c r="AZ198" s="80">
        <f t="shared" si="366"/>
        <v>0.25</v>
      </c>
      <c r="BA198" s="80">
        <f t="shared" si="367"/>
        <v>8.82</v>
      </c>
    </row>
    <row r="199" spans="1:53" ht="15.75" thickBot="1" x14ac:dyDescent="0.3">
      <c r="A199" s="14" t="s">
        <v>37</v>
      </c>
      <c r="B199" s="16" t="s">
        <v>74</v>
      </c>
      <c r="C199" s="83">
        <f t="shared" si="368"/>
        <v>102</v>
      </c>
      <c r="D199" s="57">
        <v>3</v>
      </c>
      <c r="E199" s="32"/>
      <c r="F199" s="100"/>
      <c r="G199" s="12"/>
      <c r="H199" s="12"/>
      <c r="I199" s="25">
        <f t="shared" si="369"/>
        <v>0</v>
      </c>
      <c r="J199" s="15"/>
      <c r="K199" s="12"/>
      <c r="L199" s="122">
        <v>1</v>
      </c>
      <c r="M199" s="100"/>
      <c r="N199" s="25">
        <f t="shared" ref="N197:N210" si="388">SUM(J199:M199)</f>
        <v>1</v>
      </c>
      <c r="O199" s="114"/>
      <c r="P199" s="12"/>
      <c r="Q199" s="12"/>
      <c r="R199" s="12"/>
      <c r="S199" s="25">
        <f t="shared" ref="S197:S210" si="389">SUM(O199:R199)</f>
        <v>0</v>
      </c>
      <c r="T199" s="122">
        <v>1</v>
      </c>
      <c r="U199" s="12"/>
      <c r="V199" s="12"/>
      <c r="W199" s="2"/>
      <c r="X199" s="25">
        <f t="shared" ref="X197:X210" si="390">SUM(T199:W199)</f>
        <v>1</v>
      </c>
      <c r="Y199" s="32"/>
      <c r="Z199" s="122">
        <v>1</v>
      </c>
      <c r="AA199" s="12"/>
      <c r="AB199" s="100"/>
      <c r="AC199" s="25">
        <f t="shared" ref="AC197:AC210" si="391">SUM(Y199:AB199)</f>
        <v>1</v>
      </c>
      <c r="AD199" s="113"/>
      <c r="AE199" s="122">
        <v>1</v>
      </c>
      <c r="AF199" s="12"/>
      <c r="AG199" s="12"/>
      <c r="AH199" s="25">
        <f t="shared" ref="AH197:AH210" si="392">SUM(AD199:AG199)</f>
        <v>1</v>
      </c>
      <c r="AI199" s="115"/>
      <c r="AJ199" s="12"/>
      <c r="AK199" s="122">
        <v>1</v>
      </c>
      <c r="AL199" s="12"/>
      <c r="AM199" s="25">
        <f t="shared" ref="AM197:AM210" si="393">SUM(AI199:AL199)</f>
        <v>1</v>
      </c>
      <c r="AN199" s="113"/>
      <c r="AO199" s="100"/>
      <c r="AP199" s="122">
        <v>1</v>
      </c>
      <c r="AQ199" s="12"/>
      <c r="AR199" s="25">
        <f t="shared" ref="AR197:AR210" si="394">SUM(AN199:AQ199)</f>
        <v>1</v>
      </c>
      <c r="AS199" s="32"/>
      <c r="AT199" s="12"/>
      <c r="AU199" s="122">
        <v>1</v>
      </c>
      <c r="AV199" s="100"/>
      <c r="AW199" s="14">
        <f t="shared" si="387"/>
        <v>1</v>
      </c>
      <c r="AX199" s="53">
        <f t="shared" si="378"/>
        <v>7</v>
      </c>
      <c r="AY199" s="53">
        <f t="shared" si="365"/>
        <v>7</v>
      </c>
      <c r="AZ199" s="80">
        <f t="shared" si="366"/>
        <v>0.19</v>
      </c>
      <c r="BA199" s="80">
        <f t="shared" si="367"/>
        <v>6.86</v>
      </c>
    </row>
    <row r="200" spans="1:53" ht="15.75" thickBot="1" x14ac:dyDescent="0.3">
      <c r="A200" s="14" t="s">
        <v>38</v>
      </c>
      <c r="B200" s="16" t="s">
        <v>74</v>
      </c>
      <c r="C200" s="83">
        <f t="shared" si="368"/>
        <v>68</v>
      </c>
      <c r="D200" s="57">
        <v>2</v>
      </c>
      <c r="E200" s="32"/>
      <c r="F200" s="12"/>
      <c r="G200" s="12"/>
      <c r="H200" s="12"/>
      <c r="I200" s="25">
        <f t="shared" si="369"/>
        <v>0</v>
      </c>
      <c r="J200" s="15"/>
      <c r="K200" s="12"/>
      <c r="L200" s="100"/>
      <c r="M200" s="122">
        <v>1</v>
      </c>
      <c r="N200" s="25">
        <f t="shared" si="388"/>
        <v>1</v>
      </c>
      <c r="O200" s="114"/>
      <c r="P200" s="12"/>
      <c r="Q200" s="12"/>
      <c r="R200" s="100"/>
      <c r="S200" s="25">
        <f t="shared" si="389"/>
        <v>0</v>
      </c>
      <c r="T200" s="113"/>
      <c r="U200" s="12"/>
      <c r="V200" s="12"/>
      <c r="W200" s="122">
        <v>1</v>
      </c>
      <c r="X200" s="25">
        <f t="shared" si="390"/>
        <v>1</v>
      </c>
      <c r="Y200" s="32"/>
      <c r="Z200" s="12"/>
      <c r="AA200" s="12"/>
      <c r="AB200" s="100"/>
      <c r="AC200" s="25">
        <f t="shared" si="391"/>
        <v>0</v>
      </c>
      <c r="AD200" s="113"/>
      <c r="AE200" s="12"/>
      <c r="AF200" s="12"/>
      <c r="AG200" s="122">
        <v>1</v>
      </c>
      <c r="AH200" s="25">
        <f t="shared" si="392"/>
        <v>1</v>
      </c>
      <c r="AI200" s="114"/>
      <c r="AJ200" s="12"/>
      <c r="AK200" s="100"/>
      <c r="AL200" s="12"/>
      <c r="AM200" s="25">
        <f t="shared" si="393"/>
        <v>0</v>
      </c>
      <c r="AN200" s="113"/>
      <c r="AO200" s="12"/>
      <c r="AP200" s="100"/>
      <c r="AQ200" s="12"/>
      <c r="AR200" s="25">
        <f t="shared" si="394"/>
        <v>0</v>
      </c>
      <c r="AS200" s="122">
        <v>1</v>
      </c>
      <c r="AT200" s="12"/>
      <c r="AU200" s="12"/>
      <c r="AV200" s="100"/>
      <c r="AW200" s="14">
        <f t="shared" si="387"/>
        <v>1</v>
      </c>
      <c r="AX200" s="53">
        <f t="shared" si="378"/>
        <v>4</v>
      </c>
      <c r="AY200" s="53">
        <f t="shared" si="365"/>
        <v>4</v>
      </c>
      <c r="AZ200" s="80">
        <f t="shared" si="366"/>
        <v>0.11</v>
      </c>
      <c r="BA200" s="80">
        <f t="shared" si="367"/>
        <v>5.88</v>
      </c>
    </row>
    <row r="201" spans="1:53" ht="15.75" thickBot="1" x14ac:dyDescent="0.3">
      <c r="A201" s="14" t="s">
        <v>27</v>
      </c>
      <c r="B201" s="16" t="s">
        <v>74</v>
      </c>
      <c r="C201" s="83">
        <f t="shared" si="368"/>
        <v>34</v>
      </c>
      <c r="D201" s="57">
        <v>1</v>
      </c>
      <c r="E201" s="32"/>
      <c r="F201" s="12"/>
      <c r="G201" s="12"/>
      <c r="H201" s="12"/>
      <c r="I201" s="25">
        <f t="shared" si="369"/>
        <v>0</v>
      </c>
      <c r="J201" s="15"/>
      <c r="K201" s="100"/>
      <c r="L201" s="12"/>
      <c r="M201" s="12"/>
      <c r="N201" s="25">
        <f t="shared" si="388"/>
        <v>0</v>
      </c>
      <c r="O201" s="114"/>
      <c r="P201" s="12"/>
      <c r="Q201" s="12"/>
      <c r="R201" s="12"/>
      <c r="S201" s="25">
        <f t="shared" si="389"/>
        <v>0</v>
      </c>
      <c r="T201" s="113"/>
      <c r="U201" s="12"/>
      <c r="V201" s="122">
        <v>1</v>
      </c>
      <c r="W201" s="2"/>
      <c r="X201" s="25">
        <f t="shared" si="390"/>
        <v>1</v>
      </c>
      <c r="Y201" s="32"/>
      <c r="Z201" s="12"/>
      <c r="AA201" s="12"/>
      <c r="AB201" s="12"/>
      <c r="AC201" s="25">
        <f t="shared" si="391"/>
        <v>0</v>
      </c>
      <c r="AD201" s="113"/>
      <c r="AE201" s="12"/>
      <c r="AF201" s="100"/>
      <c r="AG201" s="12"/>
      <c r="AH201" s="25">
        <f t="shared" si="392"/>
        <v>0</v>
      </c>
      <c r="AI201" s="114"/>
      <c r="AJ201" s="12"/>
      <c r="AK201" s="12"/>
      <c r="AL201" s="12"/>
      <c r="AM201" s="25">
        <f t="shared" si="393"/>
        <v>0</v>
      </c>
      <c r="AN201" s="113"/>
      <c r="AO201" s="100"/>
      <c r="AP201" s="12"/>
      <c r="AQ201" s="12"/>
      <c r="AR201" s="25">
        <f t="shared" si="394"/>
        <v>0</v>
      </c>
      <c r="AS201" s="32"/>
      <c r="AT201" s="12"/>
      <c r="AU201" s="122">
        <v>1</v>
      </c>
      <c r="AV201" s="12"/>
      <c r="AW201" s="14">
        <f t="shared" si="387"/>
        <v>1</v>
      </c>
      <c r="AX201" s="53">
        <f t="shared" si="378"/>
        <v>2</v>
      </c>
      <c r="AY201" s="53">
        <f t="shared" si="365"/>
        <v>2</v>
      </c>
      <c r="AZ201" s="80">
        <f t="shared" si="366"/>
        <v>0.06</v>
      </c>
      <c r="BA201" s="80">
        <f t="shared" si="367"/>
        <v>5.88</v>
      </c>
    </row>
    <row r="202" spans="1:53" ht="15.75" thickBot="1" x14ac:dyDescent="0.3">
      <c r="A202" s="14" t="s">
        <v>28</v>
      </c>
      <c r="B202" s="16" t="s">
        <v>74</v>
      </c>
      <c r="C202" s="83">
        <f t="shared" si="368"/>
        <v>68</v>
      </c>
      <c r="D202" s="57">
        <v>2</v>
      </c>
      <c r="E202" s="32"/>
      <c r="F202" s="12"/>
      <c r="G202" s="12"/>
      <c r="H202" s="12"/>
      <c r="I202" s="25">
        <f t="shared" si="369"/>
        <v>0</v>
      </c>
      <c r="J202" s="15"/>
      <c r="K202" s="12"/>
      <c r="L202" s="12"/>
      <c r="M202" s="100"/>
      <c r="N202" s="25">
        <f t="shared" si="388"/>
        <v>0</v>
      </c>
      <c r="O202" s="114"/>
      <c r="P202" s="12"/>
      <c r="Q202" s="122">
        <v>1</v>
      </c>
      <c r="R202" s="12"/>
      <c r="S202" s="25">
        <f t="shared" si="389"/>
        <v>1</v>
      </c>
      <c r="T202" s="116"/>
      <c r="U202" s="12"/>
      <c r="V202" s="12"/>
      <c r="W202" s="2"/>
      <c r="X202" s="25">
        <f t="shared" si="390"/>
        <v>0</v>
      </c>
      <c r="Y202" s="32"/>
      <c r="Z202" s="12"/>
      <c r="AA202" s="12"/>
      <c r="AB202" s="12"/>
      <c r="AC202" s="25">
        <f t="shared" si="391"/>
        <v>0</v>
      </c>
      <c r="AD202" s="113"/>
      <c r="AE202" s="12"/>
      <c r="AF202" s="12"/>
      <c r="AG202" s="12"/>
      <c r="AH202" s="25">
        <f t="shared" si="392"/>
        <v>0</v>
      </c>
      <c r="AI202" s="114"/>
      <c r="AJ202" s="100"/>
      <c r="AK202" s="12"/>
      <c r="AL202" s="12"/>
      <c r="AM202" s="25">
        <f t="shared" si="393"/>
        <v>0</v>
      </c>
      <c r="AN202" s="113"/>
      <c r="AO202" s="12"/>
      <c r="AP202" s="122">
        <v>1</v>
      </c>
      <c r="AQ202" s="100"/>
      <c r="AR202" s="25">
        <f t="shared" si="394"/>
        <v>1</v>
      </c>
      <c r="AS202" s="32"/>
      <c r="AT202" s="100"/>
      <c r="AU202" s="12"/>
      <c r="AV202" s="122">
        <v>1</v>
      </c>
      <c r="AW202" s="14">
        <f t="shared" si="387"/>
        <v>1</v>
      </c>
      <c r="AX202" s="53">
        <f t="shared" si="378"/>
        <v>3</v>
      </c>
      <c r="AY202" s="53">
        <f t="shared" si="365"/>
        <v>3</v>
      </c>
      <c r="AZ202" s="80">
        <f t="shared" si="366"/>
        <v>0.08</v>
      </c>
      <c r="BA202" s="80">
        <f t="shared" si="367"/>
        <v>4.41</v>
      </c>
    </row>
    <row r="203" spans="1:53" ht="15.75" thickBot="1" x14ac:dyDescent="0.3">
      <c r="A203" s="14" t="s">
        <v>29</v>
      </c>
      <c r="B203" s="16" t="s">
        <v>74</v>
      </c>
      <c r="C203" s="83">
        <f t="shared" si="368"/>
        <v>34</v>
      </c>
      <c r="D203" s="57">
        <v>1</v>
      </c>
      <c r="E203" s="32"/>
      <c r="F203" s="12"/>
      <c r="G203" s="12"/>
      <c r="H203" s="12"/>
      <c r="I203" s="25">
        <f t="shared" si="369"/>
        <v>0</v>
      </c>
      <c r="J203" s="15"/>
      <c r="K203" s="12"/>
      <c r="L203" s="12"/>
      <c r="M203" s="12"/>
      <c r="N203" s="25">
        <f t="shared" si="388"/>
        <v>0</v>
      </c>
      <c r="O203" s="114"/>
      <c r="P203" s="12"/>
      <c r="Q203" s="12"/>
      <c r="R203" s="12"/>
      <c r="S203" s="25">
        <f t="shared" si="389"/>
        <v>0</v>
      </c>
      <c r="T203" s="113"/>
      <c r="U203" s="12"/>
      <c r="V203" s="122">
        <v>1</v>
      </c>
      <c r="W203" s="2"/>
      <c r="X203" s="25">
        <f t="shared" si="390"/>
        <v>1</v>
      </c>
      <c r="Y203" s="32"/>
      <c r="Z203" s="12"/>
      <c r="AA203" s="12"/>
      <c r="AB203" s="12"/>
      <c r="AC203" s="25">
        <f t="shared" si="391"/>
        <v>0</v>
      </c>
      <c r="AD203" s="113"/>
      <c r="AE203" s="100"/>
      <c r="AF203" s="12"/>
      <c r="AG203" s="12"/>
      <c r="AH203" s="25">
        <f t="shared" si="392"/>
        <v>0</v>
      </c>
      <c r="AI203" s="114"/>
      <c r="AJ203" s="12"/>
      <c r="AK203" s="12"/>
      <c r="AL203" s="12"/>
      <c r="AM203" s="25">
        <f t="shared" si="393"/>
        <v>0</v>
      </c>
      <c r="AN203" s="113"/>
      <c r="AO203" s="12"/>
      <c r="AP203" s="12"/>
      <c r="AQ203" s="12"/>
      <c r="AR203" s="25">
        <f t="shared" si="394"/>
        <v>0</v>
      </c>
      <c r="AS203" s="122">
        <v>1</v>
      </c>
      <c r="AT203" s="12"/>
      <c r="AU203" s="100"/>
      <c r="AV203" s="12"/>
      <c r="AW203" s="14">
        <f t="shared" si="387"/>
        <v>1</v>
      </c>
      <c r="AX203" s="53">
        <f t="shared" si="378"/>
        <v>2</v>
      </c>
      <c r="AY203" s="53">
        <f t="shared" si="365"/>
        <v>2</v>
      </c>
      <c r="AZ203" s="80">
        <f t="shared" si="366"/>
        <v>0.06</v>
      </c>
      <c r="BA203" s="80">
        <f t="shared" si="367"/>
        <v>5.88</v>
      </c>
    </row>
    <row r="204" spans="1:53" ht="15.75" thickBot="1" x14ac:dyDescent="0.3">
      <c r="A204" s="14" t="s">
        <v>30</v>
      </c>
      <c r="B204" s="16" t="s">
        <v>74</v>
      </c>
      <c r="C204" s="83">
        <f t="shared" si="368"/>
        <v>68</v>
      </c>
      <c r="D204" s="57">
        <v>2</v>
      </c>
      <c r="E204" s="32"/>
      <c r="F204" s="12"/>
      <c r="G204" s="12"/>
      <c r="H204" s="12"/>
      <c r="I204" s="25">
        <f t="shared" si="369"/>
        <v>0</v>
      </c>
      <c r="J204" s="122">
        <v>1</v>
      </c>
      <c r="K204" s="100"/>
      <c r="L204" s="12"/>
      <c r="M204" s="12"/>
      <c r="N204" s="25">
        <f t="shared" si="388"/>
        <v>1</v>
      </c>
      <c r="O204" s="114"/>
      <c r="P204" s="12"/>
      <c r="Q204" s="100"/>
      <c r="R204" s="12"/>
      <c r="S204" s="25">
        <f t="shared" si="389"/>
        <v>0</v>
      </c>
      <c r="T204" s="116"/>
      <c r="U204" s="12"/>
      <c r="V204" s="12"/>
      <c r="W204" s="2"/>
      <c r="X204" s="25">
        <f t="shared" si="390"/>
        <v>0</v>
      </c>
      <c r="Y204" s="32"/>
      <c r="Z204" s="12"/>
      <c r="AA204" s="122">
        <v>1</v>
      </c>
      <c r="AB204" s="12"/>
      <c r="AC204" s="25">
        <f t="shared" si="391"/>
        <v>1</v>
      </c>
      <c r="AD204" s="113"/>
      <c r="AE204" s="12"/>
      <c r="AF204" s="12"/>
      <c r="AG204" s="12"/>
      <c r="AH204" s="25">
        <f t="shared" si="392"/>
        <v>0</v>
      </c>
      <c r="AI204" s="115"/>
      <c r="AJ204" s="12"/>
      <c r="AK204" s="12"/>
      <c r="AL204" s="12"/>
      <c r="AM204" s="25">
        <f t="shared" si="393"/>
        <v>0</v>
      </c>
      <c r="AN204" s="122">
        <v>1</v>
      </c>
      <c r="AO204" s="100"/>
      <c r="AP204" s="12"/>
      <c r="AQ204" s="12"/>
      <c r="AR204" s="25">
        <f t="shared" si="394"/>
        <v>1</v>
      </c>
      <c r="AS204" s="32"/>
      <c r="AT204" s="100"/>
      <c r="AU204" s="12"/>
      <c r="AV204" s="12"/>
      <c r="AW204" s="14">
        <f t="shared" si="387"/>
        <v>0</v>
      </c>
      <c r="AX204" s="53">
        <f t="shared" si="378"/>
        <v>3</v>
      </c>
      <c r="AY204" s="53">
        <f t="shared" si="365"/>
        <v>3</v>
      </c>
      <c r="AZ204" s="80">
        <f t="shared" si="366"/>
        <v>0.08</v>
      </c>
      <c r="BA204" s="80">
        <f t="shared" si="367"/>
        <v>4.41</v>
      </c>
    </row>
    <row r="205" spans="1:53" ht="15.75" thickBot="1" x14ac:dyDescent="0.3">
      <c r="A205" s="14" t="s">
        <v>32</v>
      </c>
      <c r="B205" s="16" t="s">
        <v>74</v>
      </c>
      <c r="C205" s="83">
        <f t="shared" si="368"/>
        <v>68</v>
      </c>
      <c r="D205" s="57">
        <v>2</v>
      </c>
      <c r="E205" s="32"/>
      <c r="F205" s="12"/>
      <c r="G205" s="12"/>
      <c r="H205" s="100"/>
      <c r="I205" s="25">
        <f t="shared" si="369"/>
        <v>0</v>
      </c>
      <c r="J205" s="15"/>
      <c r="K205" s="12"/>
      <c r="L205" s="100"/>
      <c r="M205" s="12"/>
      <c r="N205" s="25">
        <f t="shared" si="388"/>
        <v>0</v>
      </c>
      <c r="O205" s="114"/>
      <c r="P205" s="12"/>
      <c r="Q205" s="12"/>
      <c r="R205" s="12"/>
      <c r="S205" s="25">
        <f t="shared" si="389"/>
        <v>0</v>
      </c>
      <c r="T205" s="113"/>
      <c r="U205" s="122">
        <v>1</v>
      </c>
      <c r="V205" s="12"/>
      <c r="W205" s="2"/>
      <c r="X205" s="25">
        <f t="shared" si="390"/>
        <v>1</v>
      </c>
      <c r="Y205" s="32"/>
      <c r="Z205" s="12"/>
      <c r="AA205" s="12"/>
      <c r="AB205" s="100"/>
      <c r="AC205" s="25">
        <f t="shared" si="391"/>
        <v>0</v>
      </c>
      <c r="AD205" s="113"/>
      <c r="AE205" s="100"/>
      <c r="AF205" s="12"/>
      <c r="AG205" s="12"/>
      <c r="AH205" s="25">
        <f t="shared" si="392"/>
        <v>0</v>
      </c>
      <c r="AI205" s="114"/>
      <c r="AJ205" s="12"/>
      <c r="AK205" s="12"/>
      <c r="AL205" s="12"/>
      <c r="AM205" s="25">
        <f t="shared" si="393"/>
        <v>0</v>
      </c>
      <c r="AN205" s="113"/>
      <c r="AO205" s="12"/>
      <c r="AP205" s="12"/>
      <c r="AQ205" s="122">
        <v>1</v>
      </c>
      <c r="AR205" s="25">
        <f t="shared" si="394"/>
        <v>1</v>
      </c>
      <c r="AS205" s="32"/>
      <c r="AT205" s="12"/>
      <c r="AU205" s="12"/>
      <c r="AV205" s="100"/>
      <c r="AW205" s="14">
        <f t="shared" si="387"/>
        <v>0</v>
      </c>
      <c r="AX205" s="53">
        <f t="shared" si="378"/>
        <v>2</v>
      </c>
      <c r="AY205" s="53">
        <f t="shared" si="365"/>
        <v>2</v>
      </c>
      <c r="AZ205" s="80">
        <f t="shared" si="366"/>
        <v>0.06</v>
      </c>
      <c r="BA205" s="80">
        <f t="shared" si="367"/>
        <v>2.94</v>
      </c>
    </row>
    <row r="206" spans="1:53" ht="15.75" thickBot="1" x14ac:dyDescent="0.3">
      <c r="A206" s="14" t="s">
        <v>31</v>
      </c>
      <c r="B206" s="16" t="s">
        <v>74</v>
      </c>
      <c r="C206" s="83">
        <f t="shared" si="368"/>
        <v>102</v>
      </c>
      <c r="D206" s="57">
        <v>3</v>
      </c>
      <c r="E206" s="32"/>
      <c r="F206" s="12"/>
      <c r="G206" s="12"/>
      <c r="H206" s="12"/>
      <c r="I206" s="25">
        <f t="shared" si="369"/>
        <v>0</v>
      </c>
      <c r="J206" s="15"/>
      <c r="K206" s="100"/>
      <c r="L206" s="12"/>
      <c r="M206" s="12"/>
      <c r="N206" s="25">
        <f t="shared" si="388"/>
        <v>0</v>
      </c>
      <c r="O206" s="122">
        <v>1</v>
      </c>
      <c r="P206" s="12"/>
      <c r="Q206" s="12"/>
      <c r="R206" s="12"/>
      <c r="S206" s="112">
        <f t="shared" ref="S206" si="395">SUM(O206:R206)</f>
        <v>1</v>
      </c>
      <c r="T206" s="113"/>
      <c r="U206" s="100"/>
      <c r="V206" s="12"/>
      <c r="W206" s="12"/>
      <c r="X206" s="112">
        <f t="shared" ref="X206" si="396">SUM(T206:W206)</f>
        <v>0</v>
      </c>
      <c r="Y206" s="114"/>
      <c r="Z206" s="122">
        <v>1</v>
      </c>
      <c r="AA206" s="100"/>
      <c r="AB206" s="12"/>
      <c r="AC206" s="112">
        <f t="shared" ref="AC206" si="397">SUM(Y206:AB206)</f>
        <v>1</v>
      </c>
      <c r="AD206" s="113"/>
      <c r="AE206" s="100"/>
      <c r="AF206" s="12"/>
      <c r="AG206" s="12"/>
      <c r="AH206" s="112">
        <f t="shared" ref="AH206" si="398">SUM(AD206:AG206)</f>
        <v>0</v>
      </c>
      <c r="AI206" s="32"/>
      <c r="AJ206" s="12"/>
      <c r="AK206" s="122">
        <v>1</v>
      </c>
      <c r="AL206" s="12"/>
      <c r="AM206" s="112">
        <f t="shared" ref="AM206" si="399">SUM(AI206:AL206)</f>
        <v>1</v>
      </c>
      <c r="AN206" s="116"/>
      <c r="AO206" s="12"/>
      <c r="AP206" s="12"/>
      <c r="AQ206" s="100"/>
      <c r="AR206" s="112">
        <f t="shared" ref="AR206" si="400">SUM(AN206:AQ206)</f>
        <v>0</v>
      </c>
      <c r="AS206" s="114"/>
      <c r="AT206" s="12"/>
      <c r="AU206" s="122">
        <v>1</v>
      </c>
      <c r="AV206" s="12"/>
      <c r="AW206" s="14">
        <f t="shared" si="387"/>
        <v>1</v>
      </c>
      <c r="AX206" s="53">
        <f t="shared" si="378"/>
        <v>4</v>
      </c>
      <c r="AY206" s="53">
        <f t="shared" si="365"/>
        <v>4</v>
      </c>
      <c r="AZ206" s="80">
        <f t="shared" si="366"/>
        <v>0.11</v>
      </c>
      <c r="BA206" s="80">
        <f t="shared" si="367"/>
        <v>3.92</v>
      </c>
    </row>
    <row r="207" spans="1:53" ht="15.75" thickBot="1" x14ac:dyDescent="0.3">
      <c r="A207" s="14" t="s">
        <v>33</v>
      </c>
      <c r="B207" s="16" t="s">
        <v>74</v>
      </c>
      <c r="C207" s="83">
        <f t="shared" si="368"/>
        <v>68</v>
      </c>
      <c r="D207" s="57">
        <v>2</v>
      </c>
      <c r="E207" s="32"/>
      <c r="F207" s="100"/>
      <c r="G207" s="12"/>
      <c r="H207" s="12"/>
      <c r="I207" s="25">
        <f t="shared" si="369"/>
        <v>0</v>
      </c>
      <c r="J207" s="15"/>
      <c r="K207" s="12"/>
      <c r="L207" s="122">
        <v>1</v>
      </c>
      <c r="M207" s="100"/>
      <c r="N207" s="25">
        <f t="shared" si="388"/>
        <v>1</v>
      </c>
      <c r="O207" s="114"/>
      <c r="P207" s="12"/>
      <c r="Q207" s="12"/>
      <c r="R207" s="100"/>
      <c r="S207" s="25">
        <f t="shared" ref="S207" si="401">SUM(O207:R207)</f>
        <v>0</v>
      </c>
      <c r="T207" s="113"/>
      <c r="U207" s="12"/>
      <c r="V207" s="100"/>
      <c r="W207" s="134">
        <v>1</v>
      </c>
      <c r="X207" s="25">
        <f t="shared" ref="X207" si="402">SUM(T207:W207)</f>
        <v>1</v>
      </c>
      <c r="Y207" s="32"/>
      <c r="Z207" s="12"/>
      <c r="AA207" s="12"/>
      <c r="AB207" s="100"/>
      <c r="AC207" s="25">
        <f t="shared" ref="AC207" si="403">SUM(Y207:AB207)</f>
        <v>0</v>
      </c>
      <c r="AD207" s="113"/>
      <c r="AE207" s="12"/>
      <c r="AF207" s="122">
        <v>1</v>
      </c>
      <c r="AG207" s="12"/>
      <c r="AH207" s="25">
        <f t="shared" ref="AH207" si="404">SUM(AD207:AG207)</f>
        <v>1</v>
      </c>
      <c r="AI207" s="114"/>
      <c r="AJ207" s="12"/>
      <c r="AK207" s="12"/>
      <c r="AL207" s="12"/>
      <c r="AM207" s="25">
        <f t="shared" ref="AM207" si="405">SUM(AI207:AL207)</f>
        <v>0</v>
      </c>
      <c r="AN207" s="113"/>
      <c r="AO207" s="122">
        <v>1</v>
      </c>
      <c r="AP207" s="12"/>
      <c r="AQ207" s="100"/>
      <c r="AR207" s="25">
        <f t="shared" ref="AR207" si="406">SUM(AN207:AQ207)</f>
        <v>1</v>
      </c>
      <c r="AS207" s="32"/>
      <c r="AT207" s="12"/>
      <c r="AU207" s="12"/>
      <c r="AV207" s="122">
        <v>1</v>
      </c>
      <c r="AW207" s="14">
        <f t="shared" si="387"/>
        <v>1</v>
      </c>
      <c r="AX207" s="53">
        <f t="shared" si="378"/>
        <v>5</v>
      </c>
      <c r="AY207" s="53">
        <f t="shared" si="365"/>
        <v>5</v>
      </c>
      <c r="AZ207" s="80">
        <f t="shared" si="366"/>
        <v>0.14000000000000001</v>
      </c>
      <c r="BA207" s="80">
        <f t="shared" si="367"/>
        <v>7.35</v>
      </c>
    </row>
    <row r="208" spans="1:53" s="41" customFormat="1" ht="15.75" thickBot="1" x14ac:dyDescent="0.3">
      <c r="A208" s="14" t="s">
        <v>23</v>
      </c>
      <c r="B208" s="16" t="s">
        <v>74</v>
      </c>
      <c r="C208" s="83">
        <f t="shared" si="368"/>
        <v>34</v>
      </c>
      <c r="D208" s="57">
        <v>1</v>
      </c>
      <c r="E208" s="32"/>
      <c r="F208" s="12"/>
      <c r="G208" s="12"/>
      <c r="H208" s="12"/>
      <c r="I208" s="25">
        <f t="shared" si="369"/>
        <v>0</v>
      </c>
      <c r="J208" s="15"/>
      <c r="K208" s="12"/>
      <c r="L208" s="12"/>
      <c r="M208" s="12"/>
      <c r="N208" s="25">
        <f t="shared" si="388"/>
        <v>0</v>
      </c>
      <c r="O208" s="114"/>
      <c r="P208" s="12"/>
      <c r="Q208" s="12"/>
      <c r="R208" s="122">
        <v>1</v>
      </c>
      <c r="S208" s="112">
        <f t="shared" ref="S208" si="407">SUM(O208:R208)</f>
        <v>1</v>
      </c>
      <c r="T208" s="113"/>
      <c r="U208" s="12"/>
      <c r="V208" s="12"/>
      <c r="W208" s="12"/>
      <c r="X208" s="112">
        <f t="shared" ref="X208" si="408">SUM(T208:W208)</f>
        <v>0</v>
      </c>
      <c r="Y208" s="114"/>
      <c r="Z208" s="12"/>
      <c r="AA208" s="12"/>
      <c r="AB208" s="12"/>
      <c r="AC208" s="112">
        <f t="shared" ref="AC208" si="409">SUM(Y208:AB208)</f>
        <v>0</v>
      </c>
      <c r="AD208" s="113"/>
      <c r="AE208" s="12"/>
      <c r="AF208" s="12"/>
      <c r="AG208" s="12"/>
      <c r="AH208" s="112">
        <f t="shared" ref="AH208" si="410">SUM(AD208:AG208)</f>
        <v>0</v>
      </c>
      <c r="AI208" s="114"/>
      <c r="AJ208" s="12"/>
      <c r="AK208" s="12"/>
      <c r="AL208" s="12"/>
      <c r="AM208" s="112">
        <f t="shared" ref="AM208" si="411">SUM(AI208:AL208)</f>
        <v>0</v>
      </c>
      <c r="AN208" s="113"/>
      <c r="AO208" s="12"/>
      <c r="AP208" s="100"/>
      <c r="AQ208" s="12"/>
      <c r="AR208" s="112">
        <f t="shared" ref="AR208" si="412">SUM(AN208:AQ208)</f>
        <v>0</v>
      </c>
      <c r="AS208" s="114"/>
      <c r="AT208" s="122">
        <v>1</v>
      </c>
      <c r="AU208" s="12"/>
      <c r="AV208" s="12"/>
      <c r="AW208" s="14">
        <f t="shared" si="387"/>
        <v>1</v>
      </c>
      <c r="AX208" s="53">
        <f t="shared" si="378"/>
        <v>2</v>
      </c>
      <c r="AY208" s="53">
        <f t="shared" si="365"/>
        <v>2</v>
      </c>
      <c r="AZ208" s="80">
        <f t="shared" si="366"/>
        <v>0.06</v>
      </c>
      <c r="BA208" s="80">
        <f t="shared" si="367"/>
        <v>5.88</v>
      </c>
    </row>
    <row r="209" spans="1:53" ht="15.75" thickBot="1" x14ac:dyDescent="0.3">
      <c r="A209" s="37" t="s">
        <v>72</v>
      </c>
      <c r="B209" s="16" t="s">
        <v>74</v>
      </c>
      <c r="C209" s="83">
        <f t="shared" si="368"/>
        <v>34</v>
      </c>
      <c r="D209" s="57">
        <v>1</v>
      </c>
      <c r="E209" s="32"/>
      <c r="F209" s="12"/>
      <c r="G209" s="12"/>
      <c r="H209" s="12"/>
      <c r="I209" s="25">
        <f t="shared" si="369"/>
        <v>0</v>
      </c>
      <c r="J209" s="15"/>
      <c r="K209" s="12"/>
      <c r="L209" s="12"/>
      <c r="M209" s="12"/>
      <c r="N209" s="25">
        <f t="shared" si="388"/>
        <v>0</v>
      </c>
      <c r="O209" s="114"/>
      <c r="P209" s="12"/>
      <c r="Q209" s="12"/>
      <c r="R209" s="12"/>
      <c r="S209" s="25">
        <f t="shared" si="389"/>
        <v>0</v>
      </c>
      <c r="T209" s="113"/>
      <c r="U209" s="12"/>
      <c r="V209" s="12"/>
      <c r="W209" s="2"/>
      <c r="X209" s="25">
        <f t="shared" si="390"/>
        <v>0</v>
      </c>
      <c r="Y209" s="32"/>
      <c r="Z209" s="12"/>
      <c r="AA209" s="12"/>
      <c r="AB209" s="12"/>
      <c r="AC209" s="25">
        <f t="shared" si="391"/>
        <v>0</v>
      </c>
      <c r="AD209" s="113"/>
      <c r="AE209" s="12"/>
      <c r="AF209" s="12"/>
      <c r="AG209" s="12"/>
      <c r="AH209" s="25">
        <f t="shared" si="392"/>
        <v>0</v>
      </c>
      <c r="AI209" s="114"/>
      <c r="AJ209" s="12"/>
      <c r="AK209" s="12"/>
      <c r="AL209" s="12"/>
      <c r="AM209" s="25">
        <f t="shared" si="393"/>
        <v>0</v>
      </c>
      <c r="AN209" s="113"/>
      <c r="AO209" s="12"/>
      <c r="AP209" s="100"/>
      <c r="AQ209" s="122">
        <v>1</v>
      </c>
      <c r="AR209" s="25">
        <f t="shared" si="394"/>
        <v>1</v>
      </c>
      <c r="AS209" s="32"/>
      <c r="AT209" s="12"/>
      <c r="AU209" s="12"/>
      <c r="AV209" s="12"/>
      <c r="AW209" s="14">
        <f t="shared" si="387"/>
        <v>0</v>
      </c>
      <c r="AX209" s="53">
        <f t="shared" si="378"/>
        <v>1</v>
      </c>
      <c r="AY209" s="53">
        <f t="shared" si="365"/>
        <v>1</v>
      </c>
      <c r="AZ209" s="80">
        <f t="shared" si="366"/>
        <v>0.03</v>
      </c>
      <c r="BA209" s="80">
        <f t="shared" si="367"/>
        <v>2.94</v>
      </c>
    </row>
    <row r="210" spans="1:53" ht="15.75" thickBot="1" x14ac:dyDescent="0.3">
      <c r="A210" s="35" t="s">
        <v>24</v>
      </c>
      <c r="B210" s="16" t="s">
        <v>74</v>
      </c>
      <c r="C210" s="84">
        <f t="shared" si="368"/>
        <v>68</v>
      </c>
      <c r="D210" s="58">
        <v>2</v>
      </c>
      <c r="E210" s="33"/>
      <c r="F210" s="122">
        <v>1</v>
      </c>
      <c r="G210" s="64"/>
      <c r="H210" s="64"/>
      <c r="I210" s="28">
        <f t="shared" ref="I210" si="413">SUM(E210:H210)</f>
        <v>1</v>
      </c>
      <c r="J210" s="119"/>
      <c r="K210" s="117"/>
      <c r="L210" s="64"/>
      <c r="M210" s="64"/>
      <c r="N210" s="28">
        <f t="shared" ref="N210" si="414">SUM(J210:M210)</f>
        <v>0</v>
      </c>
      <c r="O210" s="33"/>
      <c r="P210" s="64"/>
      <c r="Q210" s="64"/>
      <c r="R210" s="64"/>
      <c r="S210" s="28">
        <f t="shared" ref="S210" si="415">SUM(O210:R210)</f>
        <v>0</v>
      </c>
      <c r="T210" s="119"/>
      <c r="U210" s="64"/>
      <c r="V210" s="64"/>
      <c r="W210" s="122">
        <v>1</v>
      </c>
      <c r="X210" s="28">
        <f t="shared" ref="X210" si="416">SUM(T210:W210)</f>
        <v>1</v>
      </c>
      <c r="Y210" s="33"/>
      <c r="Z210" s="64"/>
      <c r="AA210" s="64"/>
      <c r="AB210" s="64"/>
      <c r="AC210" s="28">
        <f t="shared" ref="AC210" si="417">SUM(Y210:AB210)</f>
        <v>0</v>
      </c>
      <c r="AD210" s="119"/>
      <c r="AE210" s="64"/>
      <c r="AF210" s="64"/>
      <c r="AG210" s="64"/>
      <c r="AH210" s="28">
        <f t="shared" ref="AH210" si="418">SUM(AD210:AG210)</f>
        <v>0</v>
      </c>
      <c r="AI210" s="120"/>
      <c r="AJ210" s="122">
        <v>1</v>
      </c>
      <c r="AK210" s="64"/>
      <c r="AL210" s="64"/>
      <c r="AM210" s="28">
        <f t="shared" ref="AM210" si="419">SUM(AI210:AL210)</f>
        <v>1</v>
      </c>
      <c r="AN210" s="119"/>
      <c r="AO210" s="64"/>
      <c r="AP210" s="64"/>
      <c r="AQ210" s="64"/>
      <c r="AR210" s="28">
        <f t="shared" ref="AR210" si="420">SUM(AN210:AQ210)</f>
        <v>0</v>
      </c>
      <c r="AS210" s="33"/>
      <c r="AT210" s="64"/>
      <c r="AU210" s="122">
        <v>1</v>
      </c>
      <c r="AV210" s="64"/>
      <c r="AW210" s="30">
        <f t="shared" si="387"/>
        <v>1</v>
      </c>
      <c r="AX210" s="54">
        <f t="shared" si="378"/>
        <v>4</v>
      </c>
      <c r="AY210" s="54">
        <f t="shared" si="365"/>
        <v>4</v>
      </c>
      <c r="AZ210" s="81">
        <f t="shared" si="366"/>
        <v>0.11</v>
      </c>
      <c r="BA210" s="81">
        <f t="shared" si="367"/>
        <v>5.88</v>
      </c>
    </row>
    <row r="211" spans="1:53" s="41" customFormat="1" ht="15.75" thickBot="1" x14ac:dyDescent="0.3">
      <c r="A211" s="164"/>
      <c r="B211" s="165"/>
      <c r="C211" s="103"/>
      <c r="D211" s="103"/>
      <c r="E211" s="104"/>
      <c r="F211" s="166"/>
      <c r="G211" s="127"/>
      <c r="H211" s="166"/>
      <c r="I211" s="38"/>
      <c r="J211" s="104"/>
      <c r="K211" s="166"/>
      <c r="L211" s="166"/>
      <c r="M211" s="166"/>
      <c r="N211" s="38"/>
      <c r="O211" s="167"/>
      <c r="P211" s="166"/>
      <c r="Q211" s="166"/>
      <c r="R211" s="166"/>
      <c r="S211" s="38"/>
      <c r="T211" s="167"/>
      <c r="U211" s="166"/>
      <c r="V211" s="166"/>
      <c r="W211" s="166"/>
      <c r="X211" s="38"/>
      <c r="Y211" s="167"/>
      <c r="Z211" s="166"/>
      <c r="AA211" s="166"/>
      <c r="AB211" s="166"/>
      <c r="AC211" s="38"/>
      <c r="AD211" s="167"/>
      <c r="AE211" s="166"/>
      <c r="AF211" s="166"/>
      <c r="AG211" s="166"/>
      <c r="AH211" s="38"/>
      <c r="AI211" s="167"/>
      <c r="AJ211" s="166"/>
      <c r="AK211" s="166"/>
      <c r="AL211" s="166"/>
      <c r="AM211" s="38"/>
      <c r="AN211" s="167"/>
      <c r="AO211" s="166"/>
      <c r="AP211" s="166"/>
      <c r="AQ211" s="166"/>
      <c r="AR211" s="38"/>
      <c r="AS211" s="167"/>
      <c r="AT211" s="166"/>
      <c r="AU211" s="127"/>
      <c r="AV211" s="166"/>
      <c r="AW211" s="38"/>
      <c r="AX211" s="103"/>
      <c r="AY211" s="103"/>
      <c r="AZ211" s="105"/>
      <c r="BA211" s="105"/>
    </row>
    <row r="212" spans="1:53" ht="15.75" thickBot="1" x14ac:dyDescent="0.3">
      <c r="A212" s="20" t="s">
        <v>17</v>
      </c>
      <c r="B212" s="16" t="s">
        <v>75</v>
      </c>
      <c r="C212" s="52">
        <f>D212*34</f>
        <v>102</v>
      </c>
      <c r="D212" s="56">
        <v>3</v>
      </c>
      <c r="E212" s="31"/>
      <c r="F212" s="66"/>
      <c r="G212" s="66"/>
      <c r="H212" s="122">
        <v>1</v>
      </c>
      <c r="I212" s="23">
        <f>SUM(E212:H212)</f>
        <v>1</v>
      </c>
      <c r="J212" s="21"/>
      <c r="K212" s="66"/>
      <c r="L212" s="122">
        <v>1</v>
      </c>
      <c r="M212" s="108"/>
      <c r="N212" s="23">
        <f>SUM(J212:M212)</f>
        <v>1</v>
      </c>
      <c r="O212" s="31"/>
      <c r="P212" s="22"/>
      <c r="Q212" s="122">
        <v>1</v>
      </c>
      <c r="R212" s="22"/>
      <c r="S212" s="23">
        <f>SUM(O212:R212)</f>
        <v>1</v>
      </c>
      <c r="T212" s="101"/>
      <c r="U212" s="66"/>
      <c r="V212" s="108"/>
      <c r="W212" s="122">
        <v>1</v>
      </c>
      <c r="X212" s="23">
        <f>SUM(T212:W212)</f>
        <v>1</v>
      </c>
      <c r="Y212" s="31"/>
      <c r="Z212" s="22"/>
      <c r="AA212" s="22"/>
      <c r="AB212" s="22"/>
      <c r="AC212" s="23">
        <f>SUM(Y212:AB212)</f>
        <v>0</v>
      </c>
      <c r="AD212" s="122">
        <v>1</v>
      </c>
      <c r="AE212" s="66"/>
      <c r="AF212" s="108"/>
      <c r="AG212" s="66"/>
      <c r="AH212" s="23">
        <f>SUM(AD212:AG212)</f>
        <v>1</v>
      </c>
      <c r="AI212" s="111"/>
      <c r="AJ212" s="122">
        <v>1</v>
      </c>
      <c r="AK212" s="66"/>
      <c r="AL212" s="66"/>
      <c r="AM212" s="23">
        <f>SUM(AI212:AL212)</f>
        <v>1</v>
      </c>
      <c r="AN212" s="101"/>
      <c r="AO212" s="108"/>
      <c r="AP212" s="122">
        <v>1</v>
      </c>
      <c r="AQ212" s="66"/>
      <c r="AR212" s="23">
        <f>SUM(AN212:AQ212)</f>
        <v>1</v>
      </c>
      <c r="AS212" s="31"/>
      <c r="AT212" s="22"/>
      <c r="AU212" s="22"/>
      <c r="AV212" s="122">
        <v>1</v>
      </c>
      <c r="AW212" s="29">
        <f>SUM(AS212:AV212)</f>
        <v>1</v>
      </c>
      <c r="AX212" s="52">
        <f>AW212+AR212+AM212+AH212+AC212+X212+S212+N212+I212</f>
        <v>8</v>
      </c>
      <c r="AY212" s="52">
        <f t="shared" si="136"/>
        <v>8</v>
      </c>
      <c r="AZ212" s="79">
        <f t="shared" ref="AZ212:AZ226" si="421">ROUND(AY212/36,2)</f>
        <v>0.22</v>
      </c>
      <c r="BA212" s="79">
        <f t="shared" ref="BA212:BA226" si="422">ROUND(AX212*100/C212,2)</f>
        <v>7.84</v>
      </c>
    </row>
    <row r="213" spans="1:53" ht="15.75" thickBot="1" x14ac:dyDescent="0.3">
      <c r="A213" s="14" t="s">
        <v>26</v>
      </c>
      <c r="B213" s="16" t="s">
        <v>75</v>
      </c>
      <c r="C213" s="83">
        <f t="shared" ref="C213:C226" si="423">D213*34</f>
        <v>102</v>
      </c>
      <c r="D213" s="57">
        <v>3</v>
      </c>
      <c r="E213" s="32"/>
      <c r="F213" s="12"/>
      <c r="G213" s="12"/>
      <c r="H213" s="12"/>
      <c r="I213" s="25">
        <f t="shared" ref="I213:I226" si="424">SUM(E213:H213)</f>
        <v>0</v>
      </c>
      <c r="J213" s="122">
        <v>1</v>
      </c>
      <c r="K213" s="12"/>
      <c r="L213" s="12"/>
      <c r="M213" s="12"/>
      <c r="N213" s="25">
        <f t="shared" ref="N213:N226" si="425">SUM(J213:M213)</f>
        <v>1</v>
      </c>
      <c r="O213" s="114"/>
      <c r="P213" s="12"/>
      <c r="Q213" s="12"/>
      <c r="R213" s="12"/>
      <c r="S213" s="25">
        <f t="shared" ref="S213:S226" si="426">SUM(O213:R213)</f>
        <v>0</v>
      </c>
      <c r="T213" s="113"/>
      <c r="U213" s="12"/>
      <c r="V213" s="12"/>
      <c r="W213" s="2"/>
      <c r="X213" s="25">
        <f t="shared" ref="X213:X226" si="427">SUM(T213:W213)</f>
        <v>0</v>
      </c>
      <c r="Y213" s="32"/>
      <c r="Z213" s="2"/>
      <c r="AA213" s="122">
        <v>1</v>
      </c>
      <c r="AB213" s="2"/>
      <c r="AC213" s="25">
        <f t="shared" ref="AC213:AC226" si="428">SUM(Y213:AB213)</f>
        <v>1</v>
      </c>
      <c r="AD213" s="113"/>
      <c r="AE213" s="12"/>
      <c r="AF213" s="12"/>
      <c r="AG213" s="12"/>
      <c r="AH213" s="25">
        <f t="shared" ref="AH213:AH226" si="429">SUM(AD213:AG213)</f>
        <v>0</v>
      </c>
      <c r="AI213" s="114"/>
      <c r="AJ213" s="12"/>
      <c r="AK213" s="122">
        <v>1</v>
      </c>
      <c r="AL213" s="12"/>
      <c r="AM213" s="25">
        <f t="shared" ref="AM213:AM226" si="430">SUM(AI213:AL213)</f>
        <v>1</v>
      </c>
      <c r="AN213" s="113"/>
      <c r="AO213" s="122">
        <v>1</v>
      </c>
      <c r="AP213" s="12"/>
      <c r="AQ213" s="100"/>
      <c r="AR213" s="25">
        <f t="shared" ref="AR213:AR226" si="431">SUM(AN213:AQ213)</f>
        <v>1</v>
      </c>
      <c r="AS213" s="32"/>
      <c r="AT213" s="12"/>
      <c r="AU213" s="122">
        <v>1</v>
      </c>
      <c r="AV213" s="12"/>
      <c r="AW213" s="14">
        <f t="shared" ref="AW213:AW226" si="432">SUM(AS213:AV213)</f>
        <v>1</v>
      </c>
      <c r="AX213" s="53">
        <f t="shared" ref="AX213:AX226" si="433">AW213+AR213+AM213+AH213+AC213+X213+S213+N213+I213</f>
        <v>5</v>
      </c>
      <c r="AY213" s="53">
        <f t="shared" si="136"/>
        <v>5</v>
      </c>
      <c r="AZ213" s="80">
        <f t="shared" si="421"/>
        <v>0.14000000000000001</v>
      </c>
      <c r="BA213" s="80">
        <f t="shared" si="422"/>
        <v>4.9000000000000004</v>
      </c>
    </row>
    <row r="214" spans="1:53" ht="15.75" thickBot="1" x14ac:dyDescent="0.3">
      <c r="A214" s="14" t="s">
        <v>19</v>
      </c>
      <c r="B214" s="16" t="s">
        <v>75</v>
      </c>
      <c r="C214" s="83">
        <f t="shared" si="423"/>
        <v>102</v>
      </c>
      <c r="D214" s="57">
        <v>3</v>
      </c>
      <c r="E214" s="32"/>
      <c r="F214" s="122">
        <v>1</v>
      </c>
      <c r="G214" s="100"/>
      <c r="H214" s="2"/>
      <c r="I214" s="112">
        <f t="shared" ref="I214" si="434">SUM(E214:H214)</f>
        <v>1</v>
      </c>
      <c r="J214" s="15"/>
      <c r="K214" s="122">
        <v>1</v>
      </c>
      <c r="L214" s="128"/>
      <c r="M214" s="126"/>
      <c r="N214" s="112">
        <f t="shared" ref="N214" si="435">SUM(J214:M214)</f>
        <v>1</v>
      </c>
      <c r="O214" s="114"/>
      <c r="P214" s="12"/>
      <c r="Q214" s="126"/>
      <c r="R214" s="122">
        <v>1</v>
      </c>
      <c r="S214" s="112">
        <f t="shared" ref="S214" si="436">SUM(O214:R214)</f>
        <v>1</v>
      </c>
      <c r="T214" s="113"/>
      <c r="U214" s="122">
        <v>1</v>
      </c>
      <c r="V214" s="126"/>
      <c r="W214" s="12"/>
      <c r="X214" s="112">
        <f t="shared" ref="X214" si="437">SUM(T214:W214)</f>
        <v>1</v>
      </c>
      <c r="Y214" s="122">
        <v>1</v>
      </c>
      <c r="Z214" s="12"/>
      <c r="AA214" s="12"/>
      <c r="AB214" s="122">
        <v>1</v>
      </c>
      <c r="AC214" s="112">
        <f t="shared" ref="AC214" si="438">SUM(Y214:AB214)</f>
        <v>2</v>
      </c>
      <c r="AD214" s="113"/>
      <c r="AE214" s="12"/>
      <c r="AF214" s="12"/>
      <c r="AG214" s="12"/>
      <c r="AH214" s="112">
        <f t="shared" ref="AH214" si="439">SUM(AD214:AG214)</f>
        <v>0</v>
      </c>
      <c r="AI214" s="122">
        <v>1</v>
      </c>
      <c r="AJ214" s="126"/>
      <c r="AK214" s="12"/>
      <c r="AL214" s="12"/>
      <c r="AM214" s="112">
        <f t="shared" ref="AM214" si="440">SUM(AI214:AL214)</f>
        <v>1</v>
      </c>
      <c r="AN214" s="122">
        <v>1</v>
      </c>
      <c r="AO214" s="12"/>
      <c r="AP214" s="100"/>
      <c r="AQ214" s="12"/>
      <c r="AR214" s="112">
        <f t="shared" ref="AR214" si="441">SUM(AN214:AQ214)</f>
        <v>1</v>
      </c>
      <c r="AS214" s="32"/>
      <c r="AT214" s="122">
        <v>1</v>
      </c>
      <c r="AU214" s="12"/>
      <c r="AV214" s="12"/>
      <c r="AW214" s="14">
        <f t="shared" si="432"/>
        <v>1</v>
      </c>
      <c r="AX214" s="53">
        <f t="shared" si="433"/>
        <v>9</v>
      </c>
      <c r="AY214" s="53">
        <f t="shared" si="136"/>
        <v>9</v>
      </c>
      <c r="AZ214" s="80">
        <f t="shared" si="421"/>
        <v>0.25</v>
      </c>
      <c r="BA214" s="80">
        <f t="shared" si="422"/>
        <v>8.82</v>
      </c>
    </row>
    <row r="215" spans="1:53" ht="15.75" thickBot="1" x14ac:dyDescent="0.3">
      <c r="A215" s="14" t="s">
        <v>37</v>
      </c>
      <c r="B215" s="16" t="s">
        <v>75</v>
      </c>
      <c r="C215" s="83">
        <f t="shared" si="423"/>
        <v>102</v>
      </c>
      <c r="D215" s="57">
        <v>3</v>
      </c>
      <c r="E215" s="32"/>
      <c r="F215" s="100"/>
      <c r="G215" s="12"/>
      <c r="H215" s="122">
        <v>1</v>
      </c>
      <c r="I215" s="25">
        <f t="shared" si="424"/>
        <v>1</v>
      </c>
      <c r="J215" s="15"/>
      <c r="K215" s="12"/>
      <c r="L215" s="12"/>
      <c r="M215" s="100"/>
      <c r="N215" s="25">
        <f t="shared" si="425"/>
        <v>0</v>
      </c>
      <c r="O215" s="122">
        <v>1</v>
      </c>
      <c r="P215" s="12"/>
      <c r="Q215" s="12"/>
      <c r="R215" s="12"/>
      <c r="S215" s="25">
        <f t="shared" si="426"/>
        <v>1</v>
      </c>
      <c r="T215" s="122">
        <v>1</v>
      </c>
      <c r="U215" s="12"/>
      <c r="V215" s="12"/>
      <c r="W215" s="2"/>
      <c r="X215" s="25">
        <f t="shared" si="427"/>
        <v>1</v>
      </c>
      <c r="Y215" s="32"/>
      <c r="Z215" s="12"/>
      <c r="AA215" s="12"/>
      <c r="AB215" s="100"/>
      <c r="AC215" s="25">
        <f t="shared" si="428"/>
        <v>0</v>
      </c>
      <c r="AD215" s="122">
        <v>1</v>
      </c>
      <c r="AE215" s="100"/>
      <c r="AF215" s="12"/>
      <c r="AG215" s="12"/>
      <c r="AH215" s="25">
        <f t="shared" si="429"/>
        <v>1</v>
      </c>
      <c r="AI215" s="115"/>
      <c r="AJ215" s="12"/>
      <c r="AK215" s="12"/>
      <c r="AL215" s="122">
        <v>1</v>
      </c>
      <c r="AM215" s="25">
        <f t="shared" si="430"/>
        <v>1</v>
      </c>
      <c r="AN215" s="113"/>
      <c r="AO215" s="100"/>
      <c r="AP215" s="12"/>
      <c r="AQ215" s="12"/>
      <c r="AR215" s="25">
        <f t="shared" si="431"/>
        <v>0</v>
      </c>
      <c r="AS215" s="32"/>
      <c r="AT215" s="12"/>
      <c r="AU215" s="12"/>
      <c r="AV215" s="122">
        <v>1</v>
      </c>
      <c r="AW215" s="14">
        <f t="shared" si="432"/>
        <v>1</v>
      </c>
      <c r="AX215" s="53">
        <f t="shared" si="433"/>
        <v>6</v>
      </c>
      <c r="AY215" s="53">
        <f t="shared" si="136"/>
        <v>6</v>
      </c>
      <c r="AZ215" s="80">
        <f t="shared" si="421"/>
        <v>0.17</v>
      </c>
      <c r="BA215" s="80">
        <f t="shared" si="422"/>
        <v>5.88</v>
      </c>
    </row>
    <row r="216" spans="1:53" ht="15.75" thickBot="1" x14ac:dyDescent="0.3">
      <c r="A216" s="14" t="s">
        <v>38</v>
      </c>
      <c r="B216" s="16" t="s">
        <v>75</v>
      </c>
      <c r="C216" s="83">
        <f t="shared" si="423"/>
        <v>68</v>
      </c>
      <c r="D216" s="57">
        <v>2</v>
      </c>
      <c r="E216" s="32"/>
      <c r="F216" s="12"/>
      <c r="G216" s="12"/>
      <c r="H216" s="12"/>
      <c r="I216" s="25">
        <f t="shared" si="424"/>
        <v>0</v>
      </c>
      <c r="J216" s="15"/>
      <c r="K216" s="12"/>
      <c r="L216" s="122">
        <v>1</v>
      </c>
      <c r="M216" s="12"/>
      <c r="N216" s="25">
        <f t="shared" si="425"/>
        <v>1</v>
      </c>
      <c r="O216" s="114"/>
      <c r="P216" s="12"/>
      <c r="Q216" s="12"/>
      <c r="R216" s="100"/>
      <c r="S216" s="25">
        <f t="shared" si="426"/>
        <v>0</v>
      </c>
      <c r="T216" s="113"/>
      <c r="U216" s="12"/>
      <c r="V216" s="12"/>
      <c r="W216" s="122">
        <v>1</v>
      </c>
      <c r="X216" s="25">
        <f t="shared" si="427"/>
        <v>1</v>
      </c>
      <c r="Y216" s="32"/>
      <c r="Z216" s="12"/>
      <c r="AA216" s="12"/>
      <c r="AB216" s="100"/>
      <c r="AC216" s="25">
        <f t="shared" si="428"/>
        <v>0</v>
      </c>
      <c r="AD216" s="113"/>
      <c r="AE216" s="12"/>
      <c r="AF216" s="122">
        <v>1</v>
      </c>
      <c r="AG216" s="12"/>
      <c r="AH216" s="25">
        <f t="shared" si="429"/>
        <v>1</v>
      </c>
      <c r="AI216" s="114"/>
      <c r="AJ216" s="12"/>
      <c r="AK216" s="100"/>
      <c r="AL216" s="12"/>
      <c r="AM216" s="25">
        <f t="shared" si="430"/>
        <v>0</v>
      </c>
      <c r="AN216" s="113"/>
      <c r="AO216" s="12"/>
      <c r="AP216" s="100"/>
      <c r="AQ216" s="12"/>
      <c r="AR216" s="25">
        <f t="shared" si="431"/>
        <v>0</v>
      </c>
      <c r="AS216" s="32"/>
      <c r="AT216" s="12"/>
      <c r="AU216" s="12"/>
      <c r="AV216" s="100"/>
      <c r="AW216" s="14">
        <f t="shared" si="432"/>
        <v>0</v>
      </c>
      <c r="AX216" s="53">
        <f t="shared" si="433"/>
        <v>3</v>
      </c>
      <c r="AY216" s="53">
        <f t="shared" ref="AY216:AY226" si="442">COUNT(E216:H216)+COUNT(J216:M216)+COUNT(O216:R216)+COUNT(T216:W216)+COUNT(Y216:AB216)+COUNT(AD216:AG216)+COUNT(AI216:AL216)+COUNT(AN216:AQ216)+COUNT(AS216:AV216)</f>
        <v>3</v>
      </c>
      <c r="AZ216" s="80">
        <f t="shared" si="421"/>
        <v>0.08</v>
      </c>
      <c r="BA216" s="80">
        <f t="shared" si="422"/>
        <v>4.41</v>
      </c>
    </row>
    <row r="217" spans="1:53" ht="15.75" thickBot="1" x14ac:dyDescent="0.3">
      <c r="A217" s="14" t="s">
        <v>27</v>
      </c>
      <c r="B217" s="16" t="s">
        <v>75</v>
      </c>
      <c r="C217" s="83">
        <f t="shared" si="423"/>
        <v>34</v>
      </c>
      <c r="D217" s="57">
        <v>1</v>
      </c>
      <c r="E217" s="32"/>
      <c r="F217" s="12"/>
      <c r="G217" s="12"/>
      <c r="H217" s="12"/>
      <c r="I217" s="25">
        <f t="shared" si="424"/>
        <v>0</v>
      </c>
      <c r="J217" s="15"/>
      <c r="K217" s="100"/>
      <c r="L217" s="12"/>
      <c r="M217" s="12"/>
      <c r="N217" s="25">
        <f t="shared" si="425"/>
        <v>0</v>
      </c>
      <c r="O217" s="114"/>
      <c r="P217" s="12"/>
      <c r="Q217" s="12"/>
      <c r="R217" s="12"/>
      <c r="S217" s="25">
        <f t="shared" si="426"/>
        <v>0</v>
      </c>
      <c r="T217" s="113"/>
      <c r="U217" s="12"/>
      <c r="V217" s="122">
        <v>1</v>
      </c>
      <c r="W217" s="2"/>
      <c r="X217" s="25">
        <f t="shared" si="427"/>
        <v>1</v>
      </c>
      <c r="Y217" s="32"/>
      <c r="Z217" s="12"/>
      <c r="AA217" s="12"/>
      <c r="AB217" s="12"/>
      <c r="AC217" s="25">
        <f t="shared" si="428"/>
        <v>0</v>
      </c>
      <c r="AD217" s="113"/>
      <c r="AE217" s="12"/>
      <c r="AF217" s="100"/>
      <c r="AG217" s="12"/>
      <c r="AH217" s="25">
        <f t="shared" si="429"/>
        <v>0</v>
      </c>
      <c r="AI217" s="114"/>
      <c r="AJ217" s="12"/>
      <c r="AK217" s="12"/>
      <c r="AL217" s="12"/>
      <c r="AM217" s="25">
        <f t="shared" si="430"/>
        <v>0</v>
      </c>
      <c r="AN217" s="113"/>
      <c r="AO217" s="100"/>
      <c r="AP217" s="12"/>
      <c r="AQ217" s="12"/>
      <c r="AR217" s="25">
        <f t="shared" si="431"/>
        <v>0</v>
      </c>
      <c r="AS217" s="32"/>
      <c r="AT217" s="12"/>
      <c r="AU217" s="122">
        <v>1</v>
      </c>
      <c r="AV217" s="12"/>
      <c r="AW217" s="14">
        <f t="shared" si="432"/>
        <v>1</v>
      </c>
      <c r="AX217" s="53">
        <f t="shared" si="433"/>
        <v>2</v>
      </c>
      <c r="AY217" s="53">
        <f t="shared" si="442"/>
        <v>2</v>
      </c>
      <c r="AZ217" s="80">
        <f t="shared" si="421"/>
        <v>0.06</v>
      </c>
      <c r="BA217" s="80">
        <f t="shared" si="422"/>
        <v>5.88</v>
      </c>
    </row>
    <row r="218" spans="1:53" ht="15.75" thickBot="1" x14ac:dyDescent="0.3">
      <c r="A218" s="14" t="s">
        <v>28</v>
      </c>
      <c r="B218" s="16" t="s">
        <v>75</v>
      </c>
      <c r="C218" s="83">
        <f t="shared" si="423"/>
        <v>68</v>
      </c>
      <c r="D218" s="57">
        <v>2</v>
      </c>
      <c r="E218" s="32"/>
      <c r="F218" s="12"/>
      <c r="G218" s="12"/>
      <c r="H218" s="12"/>
      <c r="I218" s="25">
        <f t="shared" si="424"/>
        <v>0</v>
      </c>
      <c r="J218" s="15"/>
      <c r="K218" s="12"/>
      <c r="L218" s="12"/>
      <c r="M218" s="100"/>
      <c r="N218" s="25">
        <f t="shared" si="425"/>
        <v>0</v>
      </c>
      <c r="O218" s="114"/>
      <c r="P218" s="12"/>
      <c r="Q218" s="122">
        <v>1</v>
      </c>
      <c r="R218" s="12"/>
      <c r="S218" s="25">
        <f t="shared" si="426"/>
        <v>1</v>
      </c>
      <c r="T218" s="116"/>
      <c r="U218" s="12"/>
      <c r="V218" s="12"/>
      <c r="W218" s="2"/>
      <c r="X218" s="25">
        <f t="shared" si="427"/>
        <v>0</v>
      </c>
      <c r="Y218" s="32"/>
      <c r="Z218" s="12"/>
      <c r="AA218" s="12"/>
      <c r="AB218" s="12"/>
      <c r="AC218" s="25">
        <f t="shared" si="428"/>
        <v>0</v>
      </c>
      <c r="AD218" s="113"/>
      <c r="AE218" s="12"/>
      <c r="AF218" s="12"/>
      <c r="AG218" s="12"/>
      <c r="AH218" s="25">
        <f t="shared" si="429"/>
        <v>0</v>
      </c>
      <c r="AI218" s="114"/>
      <c r="AJ218" s="100"/>
      <c r="AK218" s="12"/>
      <c r="AL218" s="12"/>
      <c r="AM218" s="25">
        <f t="shared" si="430"/>
        <v>0</v>
      </c>
      <c r="AN218" s="113"/>
      <c r="AO218" s="12"/>
      <c r="AP218" s="122">
        <v>1</v>
      </c>
      <c r="AQ218" s="100"/>
      <c r="AR218" s="25">
        <f t="shared" si="431"/>
        <v>1</v>
      </c>
      <c r="AS218" s="32"/>
      <c r="AT218" s="100"/>
      <c r="AU218" s="12"/>
      <c r="AV218" s="122">
        <v>1</v>
      </c>
      <c r="AW218" s="14">
        <f t="shared" si="432"/>
        <v>1</v>
      </c>
      <c r="AX218" s="53">
        <f t="shared" si="433"/>
        <v>3</v>
      </c>
      <c r="AY218" s="53">
        <f t="shared" si="442"/>
        <v>3</v>
      </c>
      <c r="AZ218" s="80">
        <f t="shared" si="421"/>
        <v>0.08</v>
      </c>
      <c r="BA218" s="80">
        <f t="shared" si="422"/>
        <v>4.41</v>
      </c>
    </row>
    <row r="219" spans="1:53" ht="15.75" thickBot="1" x14ac:dyDescent="0.3">
      <c r="A219" s="14" t="s">
        <v>29</v>
      </c>
      <c r="B219" s="16" t="s">
        <v>75</v>
      </c>
      <c r="C219" s="83">
        <f t="shared" si="423"/>
        <v>34</v>
      </c>
      <c r="D219" s="57">
        <v>1</v>
      </c>
      <c r="E219" s="32"/>
      <c r="F219" s="12"/>
      <c r="G219" s="12"/>
      <c r="H219" s="12"/>
      <c r="I219" s="25">
        <f t="shared" si="424"/>
        <v>0</v>
      </c>
      <c r="J219" s="15"/>
      <c r="K219" s="12"/>
      <c r="L219" s="12"/>
      <c r="M219" s="12"/>
      <c r="N219" s="25">
        <f t="shared" si="425"/>
        <v>0</v>
      </c>
      <c r="O219" s="114"/>
      <c r="P219" s="12"/>
      <c r="Q219" s="12"/>
      <c r="R219" s="12"/>
      <c r="S219" s="25">
        <f t="shared" si="426"/>
        <v>0</v>
      </c>
      <c r="T219" s="113"/>
      <c r="U219" s="12"/>
      <c r="V219" s="122">
        <v>1</v>
      </c>
      <c r="W219" s="2"/>
      <c r="X219" s="25">
        <f t="shared" si="427"/>
        <v>1</v>
      </c>
      <c r="Y219" s="32"/>
      <c r="Z219" s="12"/>
      <c r="AA219" s="12"/>
      <c r="AB219" s="12"/>
      <c r="AC219" s="25">
        <f t="shared" si="428"/>
        <v>0</v>
      </c>
      <c r="AD219" s="113"/>
      <c r="AE219" s="100"/>
      <c r="AF219" s="12"/>
      <c r="AG219" s="12"/>
      <c r="AH219" s="25">
        <f t="shared" si="429"/>
        <v>0</v>
      </c>
      <c r="AI219" s="114"/>
      <c r="AJ219" s="12"/>
      <c r="AK219" s="12"/>
      <c r="AL219" s="12"/>
      <c r="AM219" s="25">
        <f t="shared" si="430"/>
        <v>0</v>
      </c>
      <c r="AN219" s="113"/>
      <c r="AO219" s="12"/>
      <c r="AP219" s="12"/>
      <c r="AQ219" s="12"/>
      <c r="AR219" s="25">
        <f t="shared" si="431"/>
        <v>0</v>
      </c>
      <c r="AS219" s="122">
        <v>1</v>
      </c>
      <c r="AT219" s="12"/>
      <c r="AU219" s="100"/>
      <c r="AV219" s="12"/>
      <c r="AW219" s="14">
        <f t="shared" si="432"/>
        <v>1</v>
      </c>
      <c r="AX219" s="53">
        <f t="shared" si="433"/>
        <v>2</v>
      </c>
      <c r="AY219" s="53">
        <f t="shared" si="442"/>
        <v>2</v>
      </c>
      <c r="AZ219" s="80">
        <f t="shared" si="421"/>
        <v>0.06</v>
      </c>
      <c r="BA219" s="80">
        <f t="shared" si="422"/>
        <v>5.88</v>
      </c>
    </row>
    <row r="220" spans="1:53" ht="15.75" thickBot="1" x14ac:dyDescent="0.3">
      <c r="A220" s="14" t="s">
        <v>30</v>
      </c>
      <c r="B220" s="16" t="s">
        <v>75</v>
      </c>
      <c r="C220" s="83">
        <f t="shared" si="423"/>
        <v>68</v>
      </c>
      <c r="D220" s="57">
        <v>2</v>
      </c>
      <c r="E220" s="32"/>
      <c r="F220" s="12"/>
      <c r="G220" s="12"/>
      <c r="H220" s="12"/>
      <c r="I220" s="25">
        <f t="shared" si="424"/>
        <v>0</v>
      </c>
      <c r="J220" s="122">
        <v>1</v>
      </c>
      <c r="K220" s="100"/>
      <c r="L220" s="12"/>
      <c r="M220" s="12"/>
      <c r="N220" s="25">
        <f t="shared" si="425"/>
        <v>1</v>
      </c>
      <c r="O220" s="114"/>
      <c r="P220" s="12"/>
      <c r="Q220" s="100"/>
      <c r="R220" s="12"/>
      <c r="S220" s="25">
        <f t="shared" si="426"/>
        <v>0</v>
      </c>
      <c r="T220" s="116"/>
      <c r="U220" s="12"/>
      <c r="V220" s="12"/>
      <c r="W220" s="2"/>
      <c r="X220" s="25">
        <f t="shared" si="427"/>
        <v>0</v>
      </c>
      <c r="Y220" s="32"/>
      <c r="Z220" s="12"/>
      <c r="AA220" s="122">
        <v>1</v>
      </c>
      <c r="AB220" s="12"/>
      <c r="AC220" s="25">
        <f t="shared" si="428"/>
        <v>1</v>
      </c>
      <c r="AD220" s="113"/>
      <c r="AE220" s="12"/>
      <c r="AF220" s="12"/>
      <c r="AG220" s="12"/>
      <c r="AH220" s="25">
        <f t="shared" si="429"/>
        <v>0</v>
      </c>
      <c r="AI220" s="115"/>
      <c r="AJ220" s="12"/>
      <c r="AK220" s="12"/>
      <c r="AL220" s="12"/>
      <c r="AM220" s="25">
        <f t="shared" si="430"/>
        <v>0</v>
      </c>
      <c r="AN220" s="122">
        <v>1</v>
      </c>
      <c r="AO220" s="100"/>
      <c r="AP220" s="12"/>
      <c r="AQ220" s="12"/>
      <c r="AR220" s="25">
        <f t="shared" si="431"/>
        <v>1</v>
      </c>
      <c r="AS220" s="32"/>
      <c r="AT220" s="100"/>
      <c r="AU220" s="12"/>
      <c r="AV220" s="12"/>
      <c r="AW220" s="14">
        <f t="shared" si="432"/>
        <v>0</v>
      </c>
      <c r="AX220" s="53">
        <f t="shared" si="433"/>
        <v>3</v>
      </c>
      <c r="AY220" s="53">
        <f t="shared" si="442"/>
        <v>3</v>
      </c>
      <c r="AZ220" s="80">
        <f t="shared" si="421"/>
        <v>0.08</v>
      </c>
      <c r="BA220" s="80">
        <f t="shared" si="422"/>
        <v>4.41</v>
      </c>
    </row>
    <row r="221" spans="1:53" ht="15.75" thickBot="1" x14ac:dyDescent="0.3">
      <c r="A221" s="14" t="s">
        <v>32</v>
      </c>
      <c r="B221" s="16" t="s">
        <v>75</v>
      </c>
      <c r="C221" s="83">
        <f t="shared" si="423"/>
        <v>68</v>
      </c>
      <c r="D221" s="57">
        <v>2</v>
      </c>
      <c r="E221" s="32"/>
      <c r="F221" s="12"/>
      <c r="G221" s="12"/>
      <c r="H221" s="100"/>
      <c r="I221" s="25">
        <f t="shared" si="424"/>
        <v>0</v>
      </c>
      <c r="J221" s="15"/>
      <c r="K221" s="12"/>
      <c r="L221" s="100"/>
      <c r="M221" s="12"/>
      <c r="N221" s="25">
        <f t="shared" si="425"/>
        <v>0</v>
      </c>
      <c r="O221" s="114"/>
      <c r="P221" s="12"/>
      <c r="Q221" s="12"/>
      <c r="R221" s="12"/>
      <c r="S221" s="25">
        <f t="shared" si="426"/>
        <v>0</v>
      </c>
      <c r="T221" s="113"/>
      <c r="U221" s="122">
        <v>1</v>
      </c>
      <c r="V221" s="12"/>
      <c r="W221" s="2"/>
      <c r="X221" s="25">
        <f t="shared" si="427"/>
        <v>1</v>
      </c>
      <c r="Y221" s="32"/>
      <c r="Z221" s="12"/>
      <c r="AA221" s="12"/>
      <c r="AB221" s="100"/>
      <c r="AC221" s="25">
        <f t="shared" si="428"/>
        <v>0</v>
      </c>
      <c r="AD221" s="113"/>
      <c r="AE221" s="100"/>
      <c r="AF221" s="12"/>
      <c r="AG221" s="12"/>
      <c r="AH221" s="25">
        <f t="shared" si="429"/>
        <v>0</v>
      </c>
      <c r="AI221" s="114"/>
      <c r="AJ221" s="12"/>
      <c r="AK221" s="12"/>
      <c r="AL221" s="12"/>
      <c r="AM221" s="25">
        <f t="shared" si="430"/>
        <v>0</v>
      </c>
      <c r="AN221" s="113"/>
      <c r="AO221" s="12"/>
      <c r="AP221" s="12"/>
      <c r="AQ221" s="122">
        <v>1</v>
      </c>
      <c r="AR221" s="25">
        <f t="shared" si="431"/>
        <v>1</v>
      </c>
      <c r="AS221" s="32"/>
      <c r="AT221" s="12"/>
      <c r="AU221" s="12"/>
      <c r="AV221" s="100"/>
      <c r="AW221" s="14">
        <f t="shared" si="432"/>
        <v>0</v>
      </c>
      <c r="AX221" s="53">
        <f t="shared" si="433"/>
        <v>2</v>
      </c>
      <c r="AY221" s="53">
        <f t="shared" si="442"/>
        <v>2</v>
      </c>
      <c r="AZ221" s="80">
        <f t="shared" si="421"/>
        <v>0.06</v>
      </c>
      <c r="BA221" s="80">
        <f t="shared" si="422"/>
        <v>2.94</v>
      </c>
    </row>
    <row r="222" spans="1:53" ht="15.75" thickBot="1" x14ac:dyDescent="0.3">
      <c r="A222" s="14" t="s">
        <v>31</v>
      </c>
      <c r="B222" s="16" t="s">
        <v>75</v>
      </c>
      <c r="C222" s="83">
        <f t="shared" si="423"/>
        <v>102</v>
      </c>
      <c r="D222" s="57">
        <v>3</v>
      </c>
      <c r="E222" s="32"/>
      <c r="F222" s="12"/>
      <c r="G222" s="12"/>
      <c r="H222" s="12"/>
      <c r="I222" s="25">
        <f t="shared" si="424"/>
        <v>0</v>
      </c>
      <c r="J222" s="15"/>
      <c r="K222" s="100"/>
      <c r="L222" s="12"/>
      <c r="M222" s="12"/>
      <c r="N222" s="25">
        <f t="shared" si="425"/>
        <v>0</v>
      </c>
      <c r="O222" s="122">
        <v>1</v>
      </c>
      <c r="P222" s="12"/>
      <c r="Q222" s="12"/>
      <c r="R222" s="12"/>
      <c r="S222" s="112">
        <f t="shared" ref="S222" si="443">SUM(O222:R222)</f>
        <v>1</v>
      </c>
      <c r="T222" s="113"/>
      <c r="U222" s="100"/>
      <c r="V222" s="12"/>
      <c r="W222" s="12"/>
      <c r="X222" s="112">
        <f t="shared" ref="X222" si="444">SUM(T222:W222)</f>
        <v>0</v>
      </c>
      <c r="Y222" s="114"/>
      <c r="Z222" s="122">
        <v>1</v>
      </c>
      <c r="AA222" s="100"/>
      <c r="AB222" s="12"/>
      <c r="AC222" s="112">
        <f t="shared" ref="AC222" si="445">SUM(Y222:AB222)</f>
        <v>1</v>
      </c>
      <c r="AD222" s="113"/>
      <c r="AE222" s="100"/>
      <c r="AF222" s="12"/>
      <c r="AG222" s="12"/>
      <c r="AH222" s="112">
        <f t="shared" ref="AH222" si="446">SUM(AD222:AG222)</f>
        <v>0</v>
      </c>
      <c r="AI222" s="32"/>
      <c r="AJ222" s="12"/>
      <c r="AK222" s="122">
        <v>1</v>
      </c>
      <c r="AL222" s="12"/>
      <c r="AM222" s="112">
        <f t="shared" ref="AM222" si="447">SUM(AI222:AL222)</f>
        <v>1</v>
      </c>
      <c r="AN222" s="116"/>
      <c r="AO222" s="12"/>
      <c r="AP222" s="12"/>
      <c r="AQ222" s="100"/>
      <c r="AR222" s="112">
        <f t="shared" ref="AR222" si="448">SUM(AN222:AQ222)</f>
        <v>0</v>
      </c>
      <c r="AS222" s="114"/>
      <c r="AT222" s="12"/>
      <c r="AU222" s="122">
        <v>1</v>
      </c>
      <c r="AV222" s="12"/>
      <c r="AW222" s="14">
        <f t="shared" si="432"/>
        <v>1</v>
      </c>
      <c r="AX222" s="53">
        <f t="shared" si="433"/>
        <v>4</v>
      </c>
      <c r="AY222" s="53">
        <f t="shared" si="442"/>
        <v>4</v>
      </c>
      <c r="AZ222" s="80">
        <f t="shared" si="421"/>
        <v>0.11</v>
      </c>
      <c r="BA222" s="80">
        <f t="shared" si="422"/>
        <v>3.92</v>
      </c>
    </row>
    <row r="223" spans="1:53" ht="15.75" thickBot="1" x14ac:dyDescent="0.3">
      <c r="A223" s="14" t="s">
        <v>33</v>
      </c>
      <c r="B223" s="16" t="s">
        <v>75</v>
      </c>
      <c r="C223" s="83">
        <f t="shared" si="423"/>
        <v>68</v>
      </c>
      <c r="D223" s="57">
        <v>2</v>
      </c>
      <c r="E223" s="32"/>
      <c r="F223" s="100"/>
      <c r="G223" s="12"/>
      <c r="H223" s="12"/>
      <c r="I223" s="25">
        <f t="shared" si="424"/>
        <v>0</v>
      </c>
      <c r="J223" s="15"/>
      <c r="K223" s="12"/>
      <c r="L223" s="122">
        <v>1</v>
      </c>
      <c r="M223" s="100"/>
      <c r="N223" s="25">
        <f t="shared" si="425"/>
        <v>1</v>
      </c>
      <c r="O223" s="114"/>
      <c r="P223" s="12"/>
      <c r="Q223" s="12"/>
      <c r="R223" s="100"/>
      <c r="S223" s="25">
        <f t="shared" si="426"/>
        <v>0</v>
      </c>
      <c r="T223" s="113"/>
      <c r="U223" s="12"/>
      <c r="V223" s="100"/>
      <c r="W223" s="134">
        <v>1</v>
      </c>
      <c r="X223" s="25">
        <f t="shared" si="427"/>
        <v>1</v>
      </c>
      <c r="Y223" s="32"/>
      <c r="Z223" s="12"/>
      <c r="AA223" s="12"/>
      <c r="AB223" s="100"/>
      <c r="AC223" s="25">
        <f t="shared" si="428"/>
        <v>0</v>
      </c>
      <c r="AD223" s="113"/>
      <c r="AE223" s="12"/>
      <c r="AF223" s="122">
        <v>1</v>
      </c>
      <c r="AG223" s="12"/>
      <c r="AH223" s="25">
        <f t="shared" si="429"/>
        <v>1</v>
      </c>
      <c r="AI223" s="114"/>
      <c r="AJ223" s="12"/>
      <c r="AK223" s="12"/>
      <c r="AL223" s="12"/>
      <c r="AM223" s="25">
        <f t="shared" si="430"/>
        <v>0</v>
      </c>
      <c r="AN223" s="113"/>
      <c r="AO223" s="122">
        <v>1</v>
      </c>
      <c r="AP223" s="12"/>
      <c r="AQ223" s="100"/>
      <c r="AR223" s="25">
        <f t="shared" si="431"/>
        <v>1</v>
      </c>
      <c r="AS223" s="32"/>
      <c r="AT223" s="12"/>
      <c r="AU223" s="12"/>
      <c r="AV223" s="122">
        <v>1</v>
      </c>
      <c r="AW223" s="14">
        <f t="shared" si="432"/>
        <v>1</v>
      </c>
      <c r="AX223" s="53">
        <f t="shared" si="433"/>
        <v>5</v>
      </c>
      <c r="AY223" s="53">
        <f t="shared" si="442"/>
        <v>5</v>
      </c>
      <c r="AZ223" s="80">
        <f t="shared" si="421"/>
        <v>0.14000000000000001</v>
      </c>
      <c r="BA223" s="80">
        <f t="shared" si="422"/>
        <v>7.35</v>
      </c>
    </row>
    <row r="224" spans="1:53" s="41" customFormat="1" ht="15.75" thickBot="1" x14ac:dyDescent="0.3">
      <c r="A224" s="14" t="s">
        <v>23</v>
      </c>
      <c r="B224" s="16" t="s">
        <v>75</v>
      </c>
      <c r="C224" s="83">
        <f t="shared" si="423"/>
        <v>34</v>
      </c>
      <c r="D224" s="57">
        <v>1</v>
      </c>
      <c r="E224" s="32"/>
      <c r="F224" s="12"/>
      <c r="G224" s="12"/>
      <c r="H224" s="12"/>
      <c r="I224" s="25">
        <f t="shared" si="424"/>
        <v>0</v>
      </c>
      <c r="J224" s="15"/>
      <c r="K224" s="12"/>
      <c r="L224" s="12"/>
      <c r="M224" s="12"/>
      <c r="N224" s="25">
        <f t="shared" si="425"/>
        <v>0</v>
      </c>
      <c r="O224" s="114"/>
      <c r="P224" s="12"/>
      <c r="Q224" s="12"/>
      <c r="R224" s="122">
        <v>1</v>
      </c>
      <c r="S224" s="112">
        <f t="shared" ref="S224" si="449">SUM(O224:R224)</f>
        <v>1</v>
      </c>
      <c r="T224" s="113"/>
      <c r="U224" s="12"/>
      <c r="V224" s="12"/>
      <c r="W224" s="12"/>
      <c r="X224" s="112">
        <f t="shared" ref="X224" si="450">SUM(T224:W224)</f>
        <v>0</v>
      </c>
      <c r="Y224" s="114"/>
      <c r="Z224" s="12"/>
      <c r="AA224" s="12"/>
      <c r="AB224" s="12"/>
      <c r="AC224" s="112">
        <f t="shared" ref="AC224" si="451">SUM(Y224:AB224)</f>
        <v>0</v>
      </c>
      <c r="AD224" s="113"/>
      <c r="AE224" s="12"/>
      <c r="AF224" s="12"/>
      <c r="AG224" s="12"/>
      <c r="AH224" s="112">
        <f t="shared" ref="AH224" si="452">SUM(AD224:AG224)</f>
        <v>0</v>
      </c>
      <c r="AI224" s="114"/>
      <c r="AJ224" s="12"/>
      <c r="AK224" s="12"/>
      <c r="AL224" s="12"/>
      <c r="AM224" s="112">
        <f t="shared" ref="AM224" si="453">SUM(AI224:AL224)</f>
        <v>0</v>
      </c>
      <c r="AN224" s="113"/>
      <c r="AO224" s="12"/>
      <c r="AP224" s="100"/>
      <c r="AQ224" s="12"/>
      <c r="AR224" s="112">
        <f t="shared" ref="AR224" si="454">SUM(AN224:AQ224)</f>
        <v>0</v>
      </c>
      <c r="AS224" s="114"/>
      <c r="AT224" s="122">
        <v>1</v>
      </c>
      <c r="AU224" s="12"/>
      <c r="AV224" s="12"/>
      <c r="AW224" s="14">
        <f t="shared" si="432"/>
        <v>1</v>
      </c>
      <c r="AX224" s="53">
        <f t="shared" si="433"/>
        <v>2</v>
      </c>
      <c r="AY224" s="53">
        <f t="shared" si="442"/>
        <v>2</v>
      </c>
      <c r="AZ224" s="80">
        <f t="shared" si="421"/>
        <v>0.06</v>
      </c>
      <c r="BA224" s="80">
        <f t="shared" si="422"/>
        <v>5.88</v>
      </c>
    </row>
    <row r="225" spans="1:53" ht="15.75" thickBot="1" x14ac:dyDescent="0.3">
      <c r="A225" s="37" t="s">
        <v>72</v>
      </c>
      <c r="B225" s="16" t="s">
        <v>75</v>
      </c>
      <c r="C225" s="83">
        <f t="shared" si="423"/>
        <v>34</v>
      </c>
      <c r="D225" s="57">
        <v>1</v>
      </c>
      <c r="E225" s="32"/>
      <c r="F225" s="12"/>
      <c r="G225" s="12"/>
      <c r="H225" s="12"/>
      <c r="I225" s="25">
        <f t="shared" si="424"/>
        <v>0</v>
      </c>
      <c r="J225" s="15"/>
      <c r="K225" s="12"/>
      <c r="L225" s="12"/>
      <c r="M225" s="12"/>
      <c r="N225" s="25">
        <f t="shared" si="425"/>
        <v>0</v>
      </c>
      <c r="O225" s="114"/>
      <c r="P225" s="12"/>
      <c r="Q225" s="12"/>
      <c r="R225" s="12"/>
      <c r="S225" s="25">
        <f t="shared" si="426"/>
        <v>0</v>
      </c>
      <c r="T225" s="113"/>
      <c r="U225" s="12"/>
      <c r="V225" s="12"/>
      <c r="W225" s="2"/>
      <c r="X225" s="25">
        <f t="shared" si="427"/>
        <v>0</v>
      </c>
      <c r="Y225" s="32"/>
      <c r="Z225" s="12"/>
      <c r="AA225" s="12"/>
      <c r="AB225" s="12"/>
      <c r="AC225" s="25">
        <f t="shared" si="428"/>
        <v>0</v>
      </c>
      <c r="AD225" s="113"/>
      <c r="AE225" s="12"/>
      <c r="AF225" s="12"/>
      <c r="AG225" s="12"/>
      <c r="AH225" s="25">
        <f t="shared" si="429"/>
        <v>0</v>
      </c>
      <c r="AI225" s="114"/>
      <c r="AJ225" s="12"/>
      <c r="AK225" s="12"/>
      <c r="AL225" s="12"/>
      <c r="AM225" s="25">
        <f t="shared" si="430"/>
        <v>0</v>
      </c>
      <c r="AN225" s="113"/>
      <c r="AO225" s="12"/>
      <c r="AP225" s="100"/>
      <c r="AQ225" s="122">
        <v>1</v>
      </c>
      <c r="AR225" s="25">
        <f t="shared" si="431"/>
        <v>1</v>
      </c>
      <c r="AS225" s="32"/>
      <c r="AT225" s="12"/>
      <c r="AU225" s="12"/>
      <c r="AV225" s="12"/>
      <c r="AW225" s="14">
        <f t="shared" si="432"/>
        <v>0</v>
      </c>
      <c r="AX225" s="53">
        <f t="shared" si="433"/>
        <v>1</v>
      </c>
      <c r="AY225" s="53">
        <f t="shared" si="442"/>
        <v>1</v>
      </c>
      <c r="AZ225" s="80">
        <f t="shared" si="421"/>
        <v>0.03</v>
      </c>
      <c r="BA225" s="80">
        <f t="shared" si="422"/>
        <v>2.94</v>
      </c>
    </row>
    <row r="226" spans="1:53" ht="15.75" thickBot="1" x14ac:dyDescent="0.3">
      <c r="A226" s="35" t="s">
        <v>24</v>
      </c>
      <c r="B226" s="16" t="s">
        <v>75</v>
      </c>
      <c r="C226" s="84">
        <f t="shared" si="423"/>
        <v>68</v>
      </c>
      <c r="D226" s="58">
        <v>2</v>
      </c>
      <c r="E226" s="33"/>
      <c r="F226" s="122">
        <v>1</v>
      </c>
      <c r="G226" s="64"/>
      <c r="H226" s="64"/>
      <c r="I226" s="28">
        <f t="shared" ref="I226" si="455">SUM(E226:H226)</f>
        <v>1</v>
      </c>
      <c r="J226" s="119"/>
      <c r="K226" s="117"/>
      <c r="L226" s="64"/>
      <c r="M226" s="64"/>
      <c r="N226" s="28">
        <f t="shared" ref="N226" si="456">SUM(J226:M226)</f>
        <v>0</v>
      </c>
      <c r="O226" s="33"/>
      <c r="P226" s="64"/>
      <c r="Q226" s="64"/>
      <c r="R226" s="64"/>
      <c r="S226" s="28">
        <f t="shared" ref="S226" si="457">SUM(O226:R226)</f>
        <v>0</v>
      </c>
      <c r="T226" s="119"/>
      <c r="U226" s="64"/>
      <c r="V226" s="64"/>
      <c r="W226" s="122">
        <v>1</v>
      </c>
      <c r="X226" s="28">
        <f t="shared" ref="X226" si="458">SUM(T226:W226)</f>
        <v>1</v>
      </c>
      <c r="Y226" s="33"/>
      <c r="Z226" s="64"/>
      <c r="AA226" s="64"/>
      <c r="AB226" s="64"/>
      <c r="AC226" s="28">
        <f t="shared" ref="AC226" si="459">SUM(Y226:AB226)</f>
        <v>0</v>
      </c>
      <c r="AD226" s="119"/>
      <c r="AE226" s="64"/>
      <c r="AF226" s="64"/>
      <c r="AG226" s="64"/>
      <c r="AH226" s="28">
        <f t="shared" ref="AH226" si="460">SUM(AD226:AG226)</f>
        <v>0</v>
      </c>
      <c r="AI226" s="120"/>
      <c r="AJ226" s="122">
        <v>1</v>
      </c>
      <c r="AK226" s="64"/>
      <c r="AL226" s="64"/>
      <c r="AM226" s="28">
        <f t="shared" ref="AM226" si="461">SUM(AI226:AL226)</f>
        <v>1</v>
      </c>
      <c r="AN226" s="119"/>
      <c r="AO226" s="64"/>
      <c r="AP226" s="64"/>
      <c r="AQ226" s="64"/>
      <c r="AR226" s="28">
        <f t="shared" ref="AR226" si="462">SUM(AN226:AQ226)</f>
        <v>0</v>
      </c>
      <c r="AS226" s="33"/>
      <c r="AT226" s="64"/>
      <c r="AU226" s="122">
        <v>1</v>
      </c>
      <c r="AV226" s="64"/>
      <c r="AW226" s="30">
        <f t="shared" si="432"/>
        <v>1</v>
      </c>
      <c r="AX226" s="54">
        <f t="shared" si="433"/>
        <v>4</v>
      </c>
      <c r="AY226" s="54">
        <f t="shared" si="442"/>
        <v>4</v>
      </c>
      <c r="AZ226" s="81">
        <f t="shared" si="421"/>
        <v>0.11</v>
      </c>
      <c r="BA226" s="81">
        <f t="shared" si="422"/>
        <v>5.88</v>
      </c>
    </row>
    <row r="227" spans="1:53" x14ac:dyDescent="0.25">
      <c r="A227" s="2"/>
      <c r="B227" s="2"/>
      <c r="C227" s="51"/>
      <c r="D227" s="5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14"/>
      <c r="AX227" s="51"/>
      <c r="AY227" s="51"/>
      <c r="AZ227" s="82"/>
      <c r="BA227" s="82"/>
    </row>
    <row r="228" spans="1:53" ht="16.5" thickBot="1" x14ac:dyDescent="0.3">
      <c r="A228" s="148" t="s">
        <v>53</v>
      </c>
      <c r="B228" s="149"/>
      <c r="C228" s="149"/>
      <c r="D228" s="149"/>
      <c r="E228" s="149"/>
      <c r="F228" s="149"/>
      <c r="G228" s="149"/>
      <c r="H228" s="149"/>
      <c r="I228" s="149"/>
      <c r="J228" s="149"/>
      <c r="K228" s="149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  <c r="V228" s="149"/>
      <c r="W228" s="149"/>
      <c r="X228" s="149"/>
      <c r="Y228" s="149"/>
      <c r="Z228" s="149"/>
      <c r="AA228" s="149"/>
      <c r="AB228" s="149"/>
      <c r="AC228" s="149"/>
      <c r="AD228" s="149"/>
      <c r="AE228" s="149"/>
      <c r="AF228" s="149"/>
      <c r="AG228" s="149"/>
      <c r="AH228" s="149"/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50"/>
      <c r="AY228" s="74"/>
      <c r="AZ228" s="78"/>
      <c r="BA228" s="78"/>
    </row>
    <row r="229" spans="1:53" x14ac:dyDescent="0.25">
      <c r="A229" s="43" t="s">
        <v>17</v>
      </c>
      <c r="B229" s="44" t="s">
        <v>34</v>
      </c>
      <c r="C229" s="85">
        <f>D229*34</f>
        <v>34</v>
      </c>
      <c r="D229" s="62">
        <v>1</v>
      </c>
      <c r="E229" s="31"/>
      <c r="F229" s="22"/>
      <c r="G229" s="22"/>
      <c r="H229" s="22"/>
      <c r="I229" s="23">
        <f>SUM(E229:H229)</f>
        <v>0</v>
      </c>
      <c r="J229" s="122">
        <v>1</v>
      </c>
      <c r="K229" s="22"/>
      <c r="L229" s="22"/>
      <c r="M229" s="22"/>
      <c r="N229" s="23">
        <f>SUM(J229:M229)</f>
        <v>1</v>
      </c>
      <c r="O229" s="31"/>
      <c r="P229" s="22"/>
      <c r="Q229" s="22"/>
      <c r="R229" s="22"/>
      <c r="S229" s="23">
        <f>SUM(O229:R229)</f>
        <v>0</v>
      </c>
      <c r="T229" s="21"/>
      <c r="U229" s="22"/>
      <c r="V229" s="22"/>
      <c r="W229" s="122">
        <v>1</v>
      </c>
      <c r="X229" s="23">
        <f>SUM(T229:W229)</f>
        <v>1</v>
      </c>
      <c r="Y229" s="31"/>
      <c r="Z229" s="22"/>
      <c r="AA229" s="22"/>
      <c r="AB229" s="22"/>
      <c r="AC229" s="23">
        <f>SUM(Y229:AB229)</f>
        <v>0</v>
      </c>
      <c r="AD229" s="21"/>
      <c r="AE229" s="22"/>
      <c r="AF229" s="22"/>
      <c r="AG229" s="22"/>
      <c r="AH229" s="23">
        <f>SUM(AD229:AG229)</f>
        <v>0</v>
      </c>
      <c r="AI229" s="31"/>
      <c r="AJ229" s="22"/>
      <c r="AK229" s="22"/>
      <c r="AL229" s="22"/>
      <c r="AM229" s="23">
        <f>SUM(AI229:AL229)</f>
        <v>0</v>
      </c>
      <c r="AN229" s="101"/>
      <c r="AO229" s="66"/>
      <c r="AP229" s="108"/>
      <c r="AQ229" s="134">
        <v>1</v>
      </c>
      <c r="AR229" s="23">
        <f>SUM(AN229:AQ229)</f>
        <v>1</v>
      </c>
      <c r="AS229" s="31"/>
      <c r="AT229" s="22"/>
      <c r="AU229" s="22"/>
      <c r="AV229" s="22"/>
      <c r="AW229" s="29">
        <f>SUM(AS229:AV229)</f>
        <v>0</v>
      </c>
      <c r="AX229" s="52">
        <f>AW229+AR229+AM229+AH229+AC229+X229+S229+N229+I229</f>
        <v>3</v>
      </c>
      <c r="AY229" s="52">
        <f t="shared" ref="AY229:AY255" si="463">COUNT(E229:H229)+COUNT(J229:M229)+COUNT(O229:R229)+COUNT(T229:W229)+COUNT(Y229:AB229)+COUNT(AD229:AG229)+COUNT(AI229:AL229)+COUNT(AN229:AQ229)+COUNT(AS229:AV229)</f>
        <v>3</v>
      </c>
      <c r="AZ229" s="79">
        <f t="shared" ref="AZ229:AZ241" si="464">ROUND(AY229/36,2)</f>
        <v>0.08</v>
      </c>
      <c r="BA229" s="79">
        <f t="shared" ref="BA229:BA241" si="465">ROUND(AX229*100/C229,2)</f>
        <v>8.82</v>
      </c>
    </row>
    <row r="230" spans="1:53" x14ac:dyDescent="0.25">
      <c r="A230" s="40" t="s">
        <v>26</v>
      </c>
      <c r="B230" s="39" t="s">
        <v>34</v>
      </c>
      <c r="C230" s="86">
        <f t="shared" ref="C230:C241" si="466">D230*34</f>
        <v>102</v>
      </c>
      <c r="D230" s="63">
        <v>3</v>
      </c>
      <c r="E230" s="32"/>
      <c r="F230" s="2"/>
      <c r="G230" s="2"/>
      <c r="H230" s="122">
        <v>1</v>
      </c>
      <c r="I230" s="25">
        <f t="shared" ref="I230:I241" si="467">SUM(E230:H230)</f>
        <v>1</v>
      </c>
      <c r="J230" s="15"/>
      <c r="K230" s="2"/>
      <c r="L230" s="2"/>
      <c r="M230" s="2"/>
      <c r="N230" s="25">
        <f t="shared" ref="N230:N241" si="468">SUM(J230:M230)</f>
        <v>0</v>
      </c>
      <c r="O230" s="32"/>
      <c r="P230" s="122">
        <v>1</v>
      </c>
      <c r="Q230" s="2"/>
      <c r="R230" s="2"/>
      <c r="S230" s="25">
        <f t="shared" ref="S230:S241" si="469">SUM(O230:R230)</f>
        <v>1</v>
      </c>
      <c r="T230" s="15"/>
      <c r="U230" s="2"/>
      <c r="V230" s="122">
        <v>1</v>
      </c>
      <c r="W230" s="2"/>
      <c r="X230" s="25">
        <f t="shared" ref="X230:X241" si="470">SUM(T230:W230)</f>
        <v>1</v>
      </c>
      <c r="Y230" s="32"/>
      <c r="Z230" s="2"/>
      <c r="AA230" s="2"/>
      <c r="AB230" s="122">
        <v>1</v>
      </c>
      <c r="AC230" s="25">
        <f t="shared" ref="AC230:AC241" si="471">SUM(Y230:AB230)</f>
        <v>1</v>
      </c>
      <c r="AD230" s="113"/>
      <c r="AE230" s="12"/>
      <c r="AF230" s="12"/>
      <c r="AG230" s="122">
        <v>1</v>
      </c>
      <c r="AH230" s="25">
        <f t="shared" ref="AH230:AH241" si="472">SUM(AD230:AG230)</f>
        <v>1</v>
      </c>
      <c r="AI230" s="32"/>
      <c r="AJ230" s="2"/>
      <c r="AK230" s="2"/>
      <c r="AL230" s="2"/>
      <c r="AM230" s="25">
        <f t="shared" ref="AM230:AM241" si="473">SUM(AI230:AL230)</f>
        <v>0</v>
      </c>
      <c r="AN230" s="113"/>
      <c r="AO230" s="122">
        <v>1</v>
      </c>
      <c r="AP230" s="12"/>
      <c r="AQ230" s="12"/>
      <c r="AR230" s="25">
        <f t="shared" ref="AR230:AR241" si="474">SUM(AN230:AQ230)</f>
        <v>1</v>
      </c>
      <c r="AS230" s="32"/>
      <c r="AT230" s="2"/>
      <c r="AU230" s="2"/>
      <c r="AV230" s="2"/>
      <c r="AW230" s="14">
        <f t="shared" ref="AW230:AW241" si="475">SUM(AS230:AV230)</f>
        <v>0</v>
      </c>
      <c r="AX230" s="53">
        <f t="shared" ref="AX230:AX241" si="476">AW230+AR230+AM230+AH230+AC230+X230+S230+N230+I230</f>
        <v>6</v>
      </c>
      <c r="AY230" s="53">
        <f t="shared" si="463"/>
        <v>6</v>
      </c>
      <c r="AZ230" s="80">
        <f t="shared" si="464"/>
        <v>0.17</v>
      </c>
      <c r="BA230" s="80">
        <f t="shared" si="465"/>
        <v>5.88</v>
      </c>
    </row>
    <row r="231" spans="1:53" x14ac:dyDescent="0.25">
      <c r="A231" s="40" t="s">
        <v>20</v>
      </c>
      <c r="B231" s="39" t="s">
        <v>34</v>
      </c>
      <c r="C231" s="86">
        <f t="shared" si="466"/>
        <v>170</v>
      </c>
      <c r="D231" s="63">
        <v>5</v>
      </c>
      <c r="E231" s="114"/>
      <c r="F231" s="100"/>
      <c r="G231" s="12"/>
      <c r="H231" s="12"/>
      <c r="I231" s="25">
        <f t="shared" si="467"/>
        <v>0</v>
      </c>
      <c r="J231" s="113"/>
      <c r="K231" s="122">
        <v>1</v>
      </c>
      <c r="L231" s="12"/>
      <c r="M231" s="12"/>
      <c r="N231" s="25">
        <f t="shared" si="468"/>
        <v>1</v>
      </c>
      <c r="O231" s="32"/>
      <c r="P231" s="100"/>
      <c r="Q231" s="122">
        <v>1</v>
      </c>
      <c r="R231" s="100"/>
      <c r="S231" s="25">
        <f t="shared" si="469"/>
        <v>1</v>
      </c>
      <c r="T231" s="113"/>
      <c r="U231" s="12"/>
      <c r="V231" s="100"/>
      <c r="W231" s="122">
        <v>1</v>
      </c>
      <c r="X231" s="25">
        <f t="shared" si="470"/>
        <v>1</v>
      </c>
      <c r="Y231" s="32"/>
      <c r="Z231" s="12"/>
      <c r="AA231" s="12"/>
      <c r="AB231" s="100"/>
      <c r="AC231" s="25">
        <f t="shared" si="471"/>
        <v>0</v>
      </c>
      <c r="AD231" s="122">
        <v>1</v>
      </c>
      <c r="AE231" s="12"/>
      <c r="AF231" s="12"/>
      <c r="AG231" s="100"/>
      <c r="AH231" s="25">
        <f t="shared" si="472"/>
        <v>1</v>
      </c>
      <c r="AI231" s="114"/>
      <c r="AJ231" s="100"/>
      <c r="AK231" s="12"/>
      <c r="AL231" s="122">
        <v>1</v>
      </c>
      <c r="AM231" s="25">
        <f t="shared" si="473"/>
        <v>1</v>
      </c>
      <c r="AN231" s="113"/>
      <c r="AO231" s="12"/>
      <c r="AP231" s="100"/>
      <c r="AQ231" s="134">
        <v>1</v>
      </c>
      <c r="AR231" s="25">
        <f t="shared" si="474"/>
        <v>1</v>
      </c>
      <c r="AS231" s="32"/>
      <c r="AT231" s="100"/>
      <c r="AU231" s="122">
        <v>1</v>
      </c>
      <c r="AV231" s="100"/>
      <c r="AW231" s="14">
        <f t="shared" si="475"/>
        <v>1</v>
      </c>
      <c r="AX231" s="53">
        <f t="shared" si="476"/>
        <v>7</v>
      </c>
      <c r="AY231" s="53">
        <f t="shared" si="463"/>
        <v>7</v>
      </c>
      <c r="AZ231" s="80">
        <f t="shared" si="464"/>
        <v>0.19</v>
      </c>
      <c r="BA231" s="80">
        <f t="shared" si="465"/>
        <v>4.12</v>
      </c>
    </row>
    <row r="232" spans="1:53" x14ac:dyDescent="0.25">
      <c r="A232" s="40" t="s">
        <v>19</v>
      </c>
      <c r="B232" s="39" t="s">
        <v>34</v>
      </c>
      <c r="C232" s="86">
        <f t="shared" si="466"/>
        <v>102</v>
      </c>
      <c r="D232" s="63">
        <v>3</v>
      </c>
      <c r="E232" s="114"/>
      <c r="F232" s="100"/>
      <c r="G232" s="122">
        <v>1</v>
      </c>
      <c r="H232" s="12"/>
      <c r="I232" s="25">
        <f t="shared" si="467"/>
        <v>1</v>
      </c>
      <c r="J232" s="116"/>
      <c r="K232" s="12"/>
      <c r="L232" s="12"/>
      <c r="M232" s="122">
        <v>1</v>
      </c>
      <c r="N232" s="25">
        <f t="shared" si="468"/>
        <v>1</v>
      </c>
      <c r="O232" s="32"/>
      <c r="P232" s="126"/>
      <c r="Q232" s="12"/>
      <c r="R232" s="12"/>
      <c r="S232" s="25">
        <f t="shared" si="469"/>
        <v>0</v>
      </c>
      <c r="T232" s="122">
        <v>1</v>
      </c>
      <c r="U232" s="100"/>
      <c r="V232" s="12"/>
      <c r="W232" s="12"/>
      <c r="X232" s="25">
        <f t="shared" si="470"/>
        <v>1</v>
      </c>
      <c r="Y232" s="32"/>
      <c r="Z232" s="12"/>
      <c r="AA232" s="100"/>
      <c r="AB232" s="12"/>
      <c r="AC232" s="25">
        <f t="shared" si="471"/>
        <v>0</v>
      </c>
      <c r="AD232" s="113"/>
      <c r="AE232" s="122">
        <v>1</v>
      </c>
      <c r="AF232" s="12"/>
      <c r="AG232" s="100"/>
      <c r="AH232" s="25">
        <f t="shared" si="472"/>
        <v>1</v>
      </c>
      <c r="AI232" s="114"/>
      <c r="AJ232" s="12"/>
      <c r="AK232" s="122">
        <v>1</v>
      </c>
      <c r="AL232" s="12"/>
      <c r="AM232" s="25">
        <f t="shared" si="473"/>
        <v>1</v>
      </c>
      <c r="AN232" s="116"/>
      <c r="AO232" s="12"/>
      <c r="AP232" s="12"/>
      <c r="AQ232" s="126"/>
      <c r="AR232" s="25">
        <f t="shared" si="474"/>
        <v>0</v>
      </c>
      <c r="AS232" s="122">
        <v>1</v>
      </c>
      <c r="AT232" s="12"/>
      <c r="AU232" s="126"/>
      <c r="AV232" s="12"/>
      <c r="AW232" s="14">
        <f t="shared" si="475"/>
        <v>1</v>
      </c>
      <c r="AX232" s="53">
        <f t="shared" si="476"/>
        <v>6</v>
      </c>
      <c r="AY232" s="53">
        <f t="shared" si="463"/>
        <v>6</v>
      </c>
      <c r="AZ232" s="80">
        <f t="shared" si="464"/>
        <v>0.17</v>
      </c>
      <c r="BA232" s="80">
        <f t="shared" si="465"/>
        <v>5.88</v>
      </c>
    </row>
    <row r="233" spans="1:53" x14ac:dyDescent="0.25">
      <c r="A233" s="40" t="s">
        <v>27</v>
      </c>
      <c r="B233" s="39" t="s">
        <v>34</v>
      </c>
      <c r="C233" s="86">
        <f t="shared" si="466"/>
        <v>34</v>
      </c>
      <c r="D233" s="63">
        <v>1</v>
      </c>
      <c r="E233" s="114"/>
      <c r="F233" s="12"/>
      <c r="G233" s="12"/>
      <c r="H233" s="12"/>
      <c r="I233" s="25">
        <f t="shared" si="467"/>
        <v>0</v>
      </c>
      <c r="J233" s="113"/>
      <c r="K233" s="12"/>
      <c r="L233" s="12"/>
      <c r="M233" s="12"/>
      <c r="N233" s="25">
        <f t="shared" si="468"/>
        <v>0</v>
      </c>
      <c r="O233" s="32"/>
      <c r="P233" s="12"/>
      <c r="Q233" s="100"/>
      <c r="R233" s="12"/>
      <c r="S233" s="25">
        <f t="shared" si="469"/>
        <v>0</v>
      </c>
      <c r="T233" s="113"/>
      <c r="U233" s="12"/>
      <c r="V233" s="134">
        <v>1</v>
      </c>
      <c r="W233" s="100"/>
      <c r="X233" s="25">
        <f t="shared" si="470"/>
        <v>1</v>
      </c>
      <c r="Y233" s="32"/>
      <c r="Z233" s="12"/>
      <c r="AA233" s="12"/>
      <c r="AB233" s="12"/>
      <c r="AC233" s="25">
        <f t="shared" si="471"/>
        <v>0</v>
      </c>
      <c r="AD233" s="113"/>
      <c r="AE233" s="12"/>
      <c r="AF233" s="12"/>
      <c r="AG233" s="12"/>
      <c r="AH233" s="25">
        <f t="shared" si="472"/>
        <v>0</v>
      </c>
      <c r="AI233" s="114"/>
      <c r="AJ233" s="12"/>
      <c r="AK233" s="12"/>
      <c r="AL233" s="12"/>
      <c r="AM233" s="25">
        <f t="shared" si="473"/>
        <v>0</v>
      </c>
      <c r="AN233" s="113"/>
      <c r="AO233" s="100"/>
      <c r="AP233" s="122">
        <v>1</v>
      </c>
      <c r="AQ233" s="12"/>
      <c r="AR233" s="25">
        <f t="shared" si="474"/>
        <v>1</v>
      </c>
      <c r="AS233" s="32"/>
      <c r="AT233" s="100"/>
      <c r="AU233" s="12"/>
      <c r="AV233" s="12"/>
      <c r="AW233" s="14">
        <f t="shared" si="475"/>
        <v>0</v>
      </c>
      <c r="AX233" s="53">
        <f t="shared" si="476"/>
        <v>2</v>
      </c>
      <c r="AY233" s="53">
        <f t="shared" si="463"/>
        <v>2</v>
      </c>
      <c r="AZ233" s="80">
        <f t="shared" si="464"/>
        <v>0.06</v>
      </c>
      <c r="BA233" s="80">
        <f t="shared" si="465"/>
        <v>5.88</v>
      </c>
    </row>
    <row r="234" spans="1:53" x14ac:dyDescent="0.25">
      <c r="A234" s="40" t="s">
        <v>28</v>
      </c>
      <c r="B234" s="39" t="s">
        <v>34</v>
      </c>
      <c r="C234" s="86">
        <f t="shared" si="466"/>
        <v>68</v>
      </c>
      <c r="D234" s="63">
        <v>2</v>
      </c>
      <c r="E234" s="114"/>
      <c r="F234" s="122">
        <v>1</v>
      </c>
      <c r="G234" s="12"/>
      <c r="H234" s="12"/>
      <c r="I234" s="25">
        <f t="shared" si="467"/>
        <v>1</v>
      </c>
      <c r="J234" s="116"/>
      <c r="K234" s="12"/>
      <c r="L234" s="12"/>
      <c r="M234" s="12"/>
      <c r="N234" s="25">
        <f t="shared" si="468"/>
        <v>0</v>
      </c>
      <c r="O234" s="32"/>
      <c r="P234" s="12"/>
      <c r="Q234" s="12"/>
      <c r="R234" s="122">
        <v>1</v>
      </c>
      <c r="S234" s="25">
        <f t="shared" si="469"/>
        <v>1</v>
      </c>
      <c r="T234" s="113"/>
      <c r="U234" s="12"/>
      <c r="V234" s="12"/>
      <c r="W234" s="100"/>
      <c r="X234" s="25">
        <f t="shared" si="470"/>
        <v>0</v>
      </c>
      <c r="Y234" s="32"/>
      <c r="Z234" s="12"/>
      <c r="AA234" s="12"/>
      <c r="AB234" s="12"/>
      <c r="AC234" s="25">
        <f t="shared" si="471"/>
        <v>0</v>
      </c>
      <c r="AD234" s="113"/>
      <c r="AE234" s="100"/>
      <c r="AF234" s="12"/>
      <c r="AG234" s="12"/>
      <c r="AH234" s="25">
        <f t="shared" si="472"/>
        <v>0</v>
      </c>
      <c r="AI234" s="114"/>
      <c r="AJ234" s="100"/>
      <c r="AK234" s="12"/>
      <c r="AL234" s="12"/>
      <c r="AM234" s="25">
        <f t="shared" si="473"/>
        <v>0</v>
      </c>
      <c r="AN234" s="113"/>
      <c r="AO234" s="12"/>
      <c r="AP234" s="12"/>
      <c r="AQ234" s="12"/>
      <c r="AR234" s="25">
        <f t="shared" si="474"/>
        <v>0</v>
      </c>
      <c r="AS234" s="32"/>
      <c r="AT234" s="100"/>
      <c r="AU234" s="12"/>
      <c r="AV234" s="122">
        <v>1</v>
      </c>
      <c r="AW234" s="14">
        <f t="shared" si="475"/>
        <v>1</v>
      </c>
      <c r="AX234" s="53">
        <f t="shared" si="476"/>
        <v>3</v>
      </c>
      <c r="AY234" s="53">
        <f t="shared" si="463"/>
        <v>3</v>
      </c>
      <c r="AZ234" s="80">
        <f t="shared" si="464"/>
        <v>0.08</v>
      </c>
      <c r="BA234" s="80">
        <f t="shared" si="465"/>
        <v>4.41</v>
      </c>
    </row>
    <row r="235" spans="1:53" x14ac:dyDescent="0.25">
      <c r="A235" s="40" t="s">
        <v>29</v>
      </c>
      <c r="B235" s="39" t="s">
        <v>34</v>
      </c>
      <c r="C235" s="86">
        <f t="shared" si="466"/>
        <v>68</v>
      </c>
      <c r="D235" s="63">
        <v>2</v>
      </c>
      <c r="E235" s="114"/>
      <c r="F235" s="12"/>
      <c r="G235" s="122">
        <v>1</v>
      </c>
      <c r="H235" s="12"/>
      <c r="I235" s="25">
        <f t="shared" si="467"/>
        <v>1</v>
      </c>
      <c r="J235" s="113"/>
      <c r="K235" s="12"/>
      <c r="L235" s="12"/>
      <c r="M235" s="12"/>
      <c r="N235" s="25">
        <f t="shared" si="468"/>
        <v>0</v>
      </c>
      <c r="O235" s="122">
        <v>1</v>
      </c>
      <c r="P235" s="12"/>
      <c r="Q235" s="100"/>
      <c r="R235" s="12"/>
      <c r="S235" s="25">
        <f t="shared" si="469"/>
        <v>1</v>
      </c>
      <c r="T235" s="113"/>
      <c r="U235" s="12"/>
      <c r="V235" s="12"/>
      <c r="W235" s="100"/>
      <c r="X235" s="25">
        <f t="shared" si="470"/>
        <v>0</v>
      </c>
      <c r="Y235" s="32"/>
      <c r="Z235" s="122">
        <v>1</v>
      </c>
      <c r="AA235" s="12"/>
      <c r="AB235" s="12"/>
      <c r="AC235" s="25">
        <f t="shared" si="471"/>
        <v>1</v>
      </c>
      <c r="AD235" s="113"/>
      <c r="AE235" s="12"/>
      <c r="AF235" s="100"/>
      <c r="AG235" s="12"/>
      <c r="AH235" s="25">
        <f t="shared" si="472"/>
        <v>0</v>
      </c>
      <c r="AI235" s="114"/>
      <c r="AJ235" s="12"/>
      <c r="AK235" s="12"/>
      <c r="AL235" s="12"/>
      <c r="AM235" s="25">
        <f t="shared" si="473"/>
        <v>0</v>
      </c>
      <c r="AN235" s="116"/>
      <c r="AO235" s="12"/>
      <c r="AP235" s="12"/>
      <c r="AQ235" s="12"/>
      <c r="AR235" s="25">
        <f t="shared" si="474"/>
        <v>0</v>
      </c>
      <c r="AS235" s="32"/>
      <c r="AT235" s="122">
        <v>1</v>
      </c>
      <c r="AU235" s="12"/>
      <c r="AV235" s="12"/>
      <c r="AW235" s="14">
        <f t="shared" si="475"/>
        <v>1</v>
      </c>
      <c r="AX235" s="53">
        <f t="shared" si="476"/>
        <v>4</v>
      </c>
      <c r="AY235" s="53">
        <f t="shared" si="463"/>
        <v>4</v>
      </c>
      <c r="AZ235" s="80">
        <f t="shared" si="464"/>
        <v>0.11</v>
      </c>
      <c r="BA235" s="80">
        <f t="shared" si="465"/>
        <v>5.88</v>
      </c>
    </row>
    <row r="236" spans="1:53" x14ac:dyDescent="0.25">
      <c r="A236" s="40" t="s">
        <v>30</v>
      </c>
      <c r="B236" s="39" t="s">
        <v>34</v>
      </c>
      <c r="C236" s="86">
        <f t="shared" si="466"/>
        <v>34</v>
      </c>
      <c r="D236" s="63">
        <v>1</v>
      </c>
      <c r="E236" s="114"/>
      <c r="F236" s="12"/>
      <c r="G236" s="12"/>
      <c r="H236" s="12"/>
      <c r="I236" s="25">
        <f t="shared" si="467"/>
        <v>0</v>
      </c>
      <c r="J236" s="113"/>
      <c r="K236" s="12"/>
      <c r="L236" s="122">
        <v>1</v>
      </c>
      <c r="M236" s="12"/>
      <c r="N236" s="25">
        <f t="shared" si="468"/>
        <v>1</v>
      </c>
      <c r="O236" s="32"/>
      <c r="P236" s="12"/>
      <c r="Q236" s="12"/>
      <c r="R236" s="12"/>
      <c r="S236" s="25">
        <f t="shared" si="469"/>
        <v>0</v>
      </c>
      <c r="T236" s="116"/>
      <c r="U236" s="12"/>
      <c r="V236" s="12"/>
      <c r="W236" s="122">
        <v>1</v>
      </c>
      <c r="X236" s="25">
        <f t="shared" si="470"/>
        <v>1</v>
      </c>
      <c r="Y236" s="32"/>
      <c r="Z236" s="12"/>
      <c r="AA236" s="100"/>
      <c r="AB236" s="12"/>
      <c r="AC236" s="25">
        <f t="shared" si="471"/>
        <v>0</v>
      </c>
      <c r="AD236" s="113"/>
      <c r="AE236" s="12"/>
      <c r="AF236" s="12"/>
      <c r="AG236" s="12"/>
      <c r="AH236" s="25">
        <f t="shared" si="472"/>
        <v>0</v>
      </c>
      <c r="AI236" s="122">
        <v>1</v>
      </c>
      <c r="AJ236" s="12"/>
      <c r="AK236" s="12"/>
      <c r="AL236" s="100"/>
      <c r="AM236" s="25">
        <f t="shared" si="473"/>
        <v>1</v>
      </c>
      <c r="AN236" s="113"/>
      <c r="AO236" s="12"/>
      <c r="AP236" s="12"/>
      <c r="AQ236" s="12"/>
      <c r="AR236" s="25">
        <f t="shared" si="474"/>
        <v>0</v>
      </c>
      <c r="AS236" s="122">
        <v>1</v>
      </c>
      <c r="AT236" s="100"/>
      <c r="AU236" s="12"/>
      <c r="AV236" s="12"/>
      <c r="AW236" s="14">
        <f t="shared" si="475"/>
        <v>1</v>
      </c>
      <c r="AX236" s="53">
        <f t="shared" si="476"/>
        <v>4</v>
      </c>
      <c r="AY236" s="53">
        <f t="shared" si="463"/>
        <v>4</v>
      </c>
      <c r="AZ236" s="80">
        <f t="shared" si="464"/>
        <v>0.11</v>
      </c>
      <c r="BA236" s="80">
        <f t="shared" si="465"/>
        <v>11.76</v>
      </c>
    </row>
    <row r="237" spans="1:53" x14ac:dyDescent="0.25">
      <c r="A237" s="40" t="s">
        <v>32</v>
      </c>
      <c r="B237" s="39" t="s">
        <v>34</v>
      </c>
      <c r="C237" s="86">
        <f t="shared" si="466"/>
        <v>34</v>
      </c>
      <c r="D237" s="63">
        <v>1</v>
      </c>
      <c r="E237" s="114"/>
      <c r="F237" s="12"/>
      <c r="G237" s="100"/>
      <c r="H237" s="12"/>
      <c r="I237" s="25">
        <f t="shared" si="467"/>
        <v>0</v>
      </c>
      <c r="J237" s="113"/>
      <c r="K237" s="12"/>
      <c r="L237" s="12"/>
      <c r="M237" s="12"/>
      <c r="N237" s="25">
        <f t="shared" si="468"/>
        <v>0</v>
      </c>
      <c r="O237" s="32"/>
      <c r="P237" s="12"/>
      <c r="Q237" s="12"/>
      <c r="R237" s="100"/>
      <c r="S237" s="25">
        <f t="shared" si="469"/>
        <v>0</v>
      </c>
      <c r="T237" s="122">
        <v>1</v>
      </c>
      <c r="U237" s="12"/>
      <c r="V237" s="12"/>
      <c r="W237" s="100"/>
      <c r="X237" s="25">
        <f t="shared" si="470"/>
        <v>1</v>
      </c>
      <c r="Y237" s="32"/>
      <c r="Z237" s="12"/>
      <c r="AA237" s="12"/>
      <c r="AB237" s="12"/>
      <c r="AC237" s="25">
        <f t="shared" si="471"/>
        <v>0</v>
      </c>
      <c r="AD237" s="113"/>
      <c r="AE237" s="12"/>
      <c r="AF237" s="12"/>
      <c r="AG237" s="100"/>
      <c r="AH237" s="25">
        <f t="shared" si="472"/>
        <v>0</v>
      </c>
      <c r="AI237" s="114"/>
      <c r="AJ237" s="12"/>
      <c r="AK237" s="100"/>
      <c r="AL237" s="12"/>
      <c r="AM237" s="25">
        <f t="shared" si="473"/>
        <v>0</v>
      </c>
      <c r="AN237" s="122">
        <v>1</v>
      </c>
      <c r="AO237" s="12"/>
      <c r="AP237" s="12"/>
      <c r="AQ237" s="12"/>
      <c r="AR237" s="25">
        <f t="shared" si="474"/>
        <v>1</v>
      </c>
      <c r="AS237" s="32"/>
      <c r="AT237" s="12"/>
      <c r="AU237" s="12"/>
      <c r="AV237" s="122">
        <v>1</v>
      </c>
      <c r="AW237" s="14">
        <f t="shared" si="475"/>
        <v>1</v>
      </c>
      <c r="AX237" s="53">
        <f t="shared" si="476"/>
        <v>3</v>
      </c>
      <c r="AY237" s="53">
        <f t="shared" si="463"/>
        <v>3</v>
      </c>
      <c r="AZ237" s="80">
        <f t="shared" si="464"/>
        <v>0.08</v>
      </c>
      <c r="BA237" s="80">
        <f t="shared" si="465"/>
        <v>8.82</v>
      </c>
    </row>
    <row r="238" spans="1:53" ht="15.75" thickBot="1" x14ac:dyDescent="0.3">
      <c r="A238" s="14" t="s">
        <v>31</v>
      </c>
      <c r="B238" s="17" t="s">
        <v>34</v>
      </c>
      <c r="C238" s="83">
        <f t="shared" si="466"/>
        <v>68</v>
      </c>
      <c r="D238" s="57">
        <v>2</v>
      </c>
      <c r="E238" s="114"/>
      <c r="F238" s="12"/>
      <c r="G238" s="12"/>
      <c r="H238" s="12"/>
      <c r="I238" s="25">
        <f t="shared" si="467"/>
        <v>0</v>
      </c>
      <c r="J238" s="113"/>
      <c r="K238" s="100"/>
      <c r="L238" s="12"/>
      <c r="M238" s="12"/>
      <c r="N238" s="25">
        <f t="shared" si="468"/>
        <v>0</v>
      </c>
      <c r="O238" s="122">
        <v>1</v>
      </c>
      <c r="P238" s="12"/>
      <c r="Q238" s="12"/>
      <c r="R238" s="12"/>
      <c r="S238" s="112">
        <f t="shared" ref="S238" si="477">SUM(O238:R238)</f>
        <v>1</v>
      </c>
      <c r="T238" s="113"/>
      <c r="U238" s="100"/>
      <c r="V238" s="12"/>
      <c r="W238" s="12"/>
      <c r="X238" s="112">
        <f t="shared" ref="X238" si="478">SUM(T238:W238)</f>
        <v>0</v>
      </c>
      <c r="Y238" s="114"/>
      <c r="Z238" s="122">
        <v>1</v>
      </c>
      <c r="AA238" s="100"/>
      <c r="AB238" s="12"/>
      <c r="AC238" s="112">
        <f t="shared" ref="AC238" si="479">SUM(Y238:AB238)</f>
        <v>1</v>
      </c>
      <c r="AD238" s="113"/>
      <c r="AE238" s="100"/>
      <c r="AF238" s="12"/>
      <c r="AG238" s="12"/>
      <c r="AH238" s="112">
        <f t="shared" ref="AH238" si="480">SUM(AD238:AG238)</f>
        <v>0</v>
      </c>
      <c r="AI238" s="32"/>
      <c r="AJ238" s="12"/>
      <c r="AK238" s="122">
        <v>1</v>
      </c>
      <c r="AL238" s="12"/>
      <c r="AM238" s="112">
        <f t="shared" ref="AM238" si="481">SUM(AI238:AL238)</f>
        <v>1</v>
      </c>
      <c r="AN238" s="116"/>
      <c r="AO238" s="12"/>
      <c r="AP238" s="12"/>
      <c r="AQ238" s="100"/>
      <c r="AR238" s="112">
        <f t="shared" ref="AR238" si="482">SUM(AN238:AQ238)</f>
        <v>0</v>
      </c>
      <c r="AS238" s="114"/>
      <c r="AT238" s="12"/>
      <c r="AU238" s="122">
        <v>1</v>
      </c>
      <c r="AV238" s="12"/>
      <c r="AW238" s="14">
        <f t="shared" si="475"/>
        <v>1</v>
      </c>
      <c r="AX238" s="53">
        <f t="shared" si="476"/>
        <v>4</v>
      </c>
      <c r="AY238" s="53">
        <f t="shared" si="463"/>
        <v>4</v>
      </c>
      <c r="AZ238" s="80">
        <f t="shared" si="464"/>
        <v>0.11</v>
      </c>
      <c r="BA238" s="80">
        <f t="shared" si="465"/>
        <v>5.88</v>
      </c>
    </row>
    <row r="239" spans="1:53" x14ac:dyDescent="0.25">
      <c r="A239" s="14" t="s">
        <v>33</v>
      </c>
      <c r="B239" s="17" t="s">
        <v>34</v>
      </c>
      <c r="C239" s="83">
        <f t="shared" si="466"/>
        <v>68</v>
      </c>
      <c r="D239" s="57">
        <v>2</v>
      </c>
      <c r="E239" s="114"/>
      <c r="F239" s="12"/>
      <c r="G239" s="100"/>
      <c r="H239" s="12"/>
      <c r="I239" s="25">
        <f t="shared" si="467"/>
        <v>0</v>
      </c>
      <c r="J239" s="113"/>
      <c r="K239" s="121">
        <v>1</v>
      </c>
      <c r="L239" s="12"/>
      <c r="M239" s="12"/>
      <c r="N239" s="25">
        <f t="shared" si="468"/>
        <v>1</v>
      </c>
      <c r="O239" s="32"/>
      <c r="P239" s="12"/>
      <c r="Q239" s="100"/>
      <c r="R239" s="12"/>
      <c r="S239" s="25">
        <f t="shared" si="469"/>
        <v>0</v>
      </c>
      <c r="T239" s="113"/>
      <c r="U239" s="121">
        <v>1</v>
      </c>
      <c r="V239" s="12"/>
      <c r="W239" s="12"/>
      <c r="X239" s="25">
        <f t="shared" si="470"/>
        <v>1</v>
      </c>
      <c r="Y239" s="32"/>
      <c r="Z239" s="12"/>
      <c r="AA239" s="12"/>
      <c r="AB239" s="12"/>
      <c r="AC239" s="25">
        <f t="shared" si="471"/>
        <v>0</v>
      </c>
      <c r="AD239" s="113"/>
      <c r="AE239" s="12"/>
      <c r="AF239" s="121">
        <v>1</v>
      </c>
      <c r="AG239" s="100"/>
      <c r="AH239" s="25">
        <f t="shared" si="472"/>
        <v>1</v>
      </c>
      <c r="AI239" s="114"/>
      <c r="AJ239" s="12"/>
      <c r="AK239" s="100"/>
      <c r="AL239" s="12"/>
      <c r="AM239" s="25">
        <f t="shared" si="473"/>
        <v>0</v>
      </c>
      <c r="AN239" s="113"/>
      <c r="AO239" s="12"/>
      <c r="AP239" s="12"/>
      <c r="AQ239" s="122">
        <v>1</v>
      </c>
      <c r="AR239" s="25">
        <f t="shared" si="474"/>
        <v>1</v>
      </c>
      <c r="AS239" s="32"/>
      <c r="AT239" s="12"/>
      <c r="AU239" s="12"/>
      <c r="AV239" s="100"/>
      <c r="AW239" s="14">
        <f t="shared" si="475"/>
        <v>0</v>
      </c>
      <c r="AX239" s="53">
        <f t="shared" si="476"/>
        <v>4</v>
      </c>
      <c r="AY239" s="53">
        <f t="shared" si="463"/>
        <v>4</v>
      </c>
      <c r="AZ239" s="80">
        <f t="shared" si="464"/>
        <v>0.11</v>
      </c>
      <c r="BA239" s="80">
        <f t="shared" si="465"/>
        <v>5.88</v>
      </c>
    </row>
    <row r="240" spans="1:53" x14ac:dyDescent="0.25">
      <c r="A240" s="37" t="s">
        <v>72</v>
      </c>
      <c r="B240" s="17" t="s">
        <v>34</v>
      </c>
      <c r="C240" s="83">
        <f t="shared" si="466"/>
        <v>34</v>
      </c>
      <c r="D240" s="57">
        <v>1</v>
      </c>
      <c r="E240" s="114"/>
      <c r="F240" s="12"/>
      <c r="G240" s="12"/>
      <c r="H240" s="12"/>
      <c r="I240" s="25">
        <f t="shared" si="467"/>
        <v>0</v>
      </c>
      <c r="J240" s="113"/>
      <c r="K240" s="12"/>
      <c r="L240" s="12"/>
      <c r="M240" s="12"/>
      <c r="N240" s="25">
        <f t="shared" si="468"/>
        <v>0</v>
      </c>
      <c r="O240" s="32"/>
      <c r="P240" s="12"/>
      <c r="Q240" s="12"/>
      <c r="R240" s="12"/>
      <c r="S240" s="25">
        <f t="shared" si="469"/>
        <v>0</v>
      </c>
      <c r="T240" s="113"/>
      <c r="U240" s="12"/>
      <c r="V240" s="12"/>
      <c r="W240" s="12"/>
      <c r="X240" s="25">
        <f t="shared" si="470"/>
        <v>0</v>
      </c>
      <c r="Y240" s="32"/>
      <c r="Z240" s="12"/>
      <c r="AA240" s="12"/>
      <c r="AB240" s="12"/>
      <c r="AC240" s="25">
        <f t="shared" si="471"/>
        <v>0</v>
      </c>
      <c r="AD240" s="113"/>
      <c r="AE240" s="12"/>
      <c r="AF240" s="12"/>
      <c r="AG240" s="12"/>
      <c r="AH240" s="25">
        <f t="shared" si="472"/>
        <v>0</v>
      </c>
      <c r="AI240" s="114"/>
      <c r="AJ240" s="12"/>
      <c r="AK240" s="12"/>
      <c r="AL240" s="12"/>
      <c r="AM240" s="25">
        <f t="shared" si="473"/>
        <v>0</v>
      </c>
      <c r="AN240" s="113"/>
      <c r="AO240" s="12"/>
      <c r="AP240" s="122">
        <v>1</v>
      </c>
      <c r="AQ240" s="12"/>
      <c r="AR240" s="25">
        <f t="shared" si="474"/>
        <v>1</v>
      </c>
      <c r="AS240" s="32"/>
      <c r="AT240" s="12"/>
      <c r="AU240" s="12"/>
      <c r="AV240" s="12"/>
      <c r="AW240" s="14">
        <f t="shared" si="475"/>
        <v>0</v>
      </c>
      <c r="AX240" s="53">
        <f t="shared" si="476"/>
        <v>1</v>
      </c>
      <c r="AY240" s="53">
        <f t="shared" si="463"/>
        <v>1</v>
      </c>
      <c r="AZ240" s="80">
        <f t="shared" si="464"/>
        <v>0.03</v>
      </c>
      <c r="BA240" s="80">
        <f t="shared" si="465"/>
        <v>2.94</v>
      </c>
    </row>
    <row r="241" spans="1:53" ht="15.75" thickBot="1" x14ac:dyDescent="0.3">
      <c r="A241" s="35" t="s">
        <v>24</v>
      </c>
      <c r="B241" s="18" t="s">
        <v>34</v>
      </c>
      <c r="C241" s="84">
        <f t="shared" si="466"/>
        <v>68</v>
      </c>
      <c r="D241" s="58">
        <v>2</v>
      </c>
      <c r="E241" s="120"/>
      <c r="F241" s="122">
        <v>1</v>
      </c>
      <c r="G241" s="64"/>
      <c r="H241" s="64"/>
      <c r="I241" s="28">
        <f t="shared" ref="I241" si="483">SUM(E241:H241)</f>
        <v>1</v>
      </c>
      <c r="J241" s="119"/>
      <c r="K241" s="117"/>
      <c r="L241" s="64"/>
      <c r="M241" s="64"/>
      <c r="N241" s="28">
        <f t="shared" ref="N241" si="484">SUM(J241:M241)</f>
        <v>0</v>
      </c>
      <c r="O241" s="33"/>
      <c r="P241" s="64"/>
      <c r="Q241" s="64"/>
      <c r="R241" s="64"/>
      <c r="S241" s="28">
        <f t="shared" ref="S241" si="485">SUM(O241:R241)</f>
        <v>0</v>
      </c>
      <c r="T241" s="119"/>
      <c r="U241" s="64"/>
      <c r="V241" s="64"/>
      <c r="W241" s="122">
        <v>1</v>
      </c>
      <c r="X241" s="28">
        <f t="shared" ref="X241" si="486">SUM(T241:W241)</f>
        <v>1</v>
      </c>
      <c r="Y241" s="33"/>
      <c r="Z241" s="64"/>
      <c r="AA241" s="64"/>
      <c r="AB241" s="64"/>
      <c r="AC241" s="28">
        <f t="shared" ref="AC241" si="487">SUM(Y241:AB241)</f>
        <v>0</v>
      </c>
      <c r="AD241" s="119"/>
      <c r="AE241" s="64"/>
      <c r="AF241" s="64"/>
      <c r="AG241" s="64"/>
      <c r="AH241" s="28">
        <f t="shared" ref="AH241" si="488">SUM(AD241:AG241)</f>
        <v>0</v>
      </c>
      <c r="AI241" s="120"/>
      <c r="AJ241" s="122">
        <v>1</v>
      </c>
      <c r="AK241" s="64"/>
      <c r="AL241" s="64"/>
      <c r="AM241" s="28">
        <f t="shared" ref="AM241" si="489">SUM(AI241:AL241)</f>
        <v>1</v>
      </c>
      <c r="AN241" s="119"/>
      <c r="AO241" s="64"/>
      <c r="AP241" s="64"/>
      <c r="AQ241" s="64"/>
      <c r="AR241" s="28">
        <f t="shared" ref="AR241" si="490">SUM(AN241:AQ241)</f>
        <v>0</v>
      </c>
      <c r="AS241" s="33"/>
      <c r="AT241" s="64"/>
      <c r="AU241" s="122">
        <v>1</v>
      </c>
      <c r="AV241" s="64"/>
      <c r="AW241" s="30">
        <f t="shared" si="475"/>
        <v>1</v>
      </c>
      <c r="AX241" s="54">
        <f t="shared" si="476"/>
        <v>4</v>
      </c>
      <c r="AY241" s="54">
        <f t="shared" si="463"/>
        <v>4</v>
      </c>
      <c r="AZ241" s="81">
        <f t="shared" si="464"/>
        <v>0.11</v>
      </c>
      <c r="BA241" s="81">
        <f t="shared" si="465"/>
        <v>5.88</v>
      </c>
    </row>
    <row r="242" spans="1:53" ht="15.75" thickBot="1" x14ac:dyDescent="0.3">
      <c r="A242" s="2"/>
      <c r="B242" s="2"/>
      <c r="C242" s="51"/>
      <c r="D242" s="51"/>
      <c r="E242" s="12"/>
      <c r="F242" s="12"/>
      <c r="G242" s="12"/>
      <c r="H242" s="12"/>
      <c r="I242" s="2"/>
      <c r="J242" s="12"/>
      <c r="K242" s="12"/>
      <c r="L242" s="12"/>
      <c r="M242" s="12"/>
      <c r="N242" s="2"/>
      <c r="O242" s="2"/>
      <c r="P242" s="12"/>
      <c r="Q242" s="12"/>
      <c r="R242" s="12"/>
      <c r="S242" s="2"/>
      <c r="T242" s="12"/>
      <c r="U242" s="12"/>
      <c r="V242" s="12"/>
      <c r="W242" s="12"/>
      <c r="X242" s="2"/>
      <c r="Y242" s="2"/>
      <c r="Z242" s="12"/>
      <c r="AA242" s="12"/>
      <c r="AB242" s="12"/>
      <c r="AC242" s="2"/>
      <c r="AD242" s="12"/>
      <c r="AE242" s="12"/>
      <c r="AF242" s="12"/>
      <c r="AG242" s="12"/>
      <c r="AH242" s="2"/>
      <c r="AI242" s="12"/>
      <c r="AJ242" s="12"/>
      <c r="AK242" s="12"/>
      <c r="AL242" s="12"/>
      <c r="AM242" s="2"/>
      <c r="AN242" s="12"/>
      <c r="AO242" s="12"/>
      <c r="AP242" s="12"/>
      <c r="AQ242" s="12"/>
      <c r="AR242" s="2"/>
      <c r="AS242" s="2"/>
      <c r="AT242" s="12"/>
      <c r="AU242" s="12"/>
      <c r="AV242" s="12"/>
      <c r="AW242" s="14"/>
      <c r="AX242" s="51"/>
      <c r="AY242" s="51"/>
      <c r="AZ242" s="82"/>
      <c r="BA242" s="82"/>
    </row>
    <row r="243" spans="1:53" ht="15.75" thickBot="1" x14ac:dyDescent="0.3">
      <c r="A243" s="43" t="s">
        <v>17</v>
      </c>
      <c r="B243" s="44" t="s">
        <v>39</v>
      </c>
      <c r="C243" s="85">
        <f>D243*34</f>
        <v>34</v>
      </c>
      <c r="D243" s="62">
        <v>1</v>
      </c>
      <c r="E243" s="111"/>
      <c r="F243" s="66"/>
      <c r="G243" s="66"/>
      <c r="H243" s="121">
        <v>1</v>
      </c>
      <c r="I243" s="23">
        <f>SUM(E243:H243)</f>
        <v>1</v>
      </c>
      <c r="J243" s="101"/>
      <c r="K243" s="66"/>
      <c r="L243" s="66"/>
      <c r="M243" s="66"/>
      <c r="N243" s="23">
        <f>SUM(J243:M243)</f>
        <v>0</v>
      </c>
      <c r="O243" s="31"/>
      <c r="P243" s="66"/>
      <c r="Q243" s="121">
        <v>1</v>
      </c>
      <c r="R243" s="66"/>
      <c r="S243" s="23">
        <f>SUM(O243:R243)</f>
        <v>1</v>
      </c>
      <c r="T243" s="101"/>
      <c r="U243" s="66"/>
      <c r="V243" s="66"/>
      <c r="W243" s="66"/>
      <c r="X243" s="23">
        <f>SUM(T243:W243)</f>
        <v>0</v>
      </c>
      <c r="Y243" s="31"/>
      <c r="Z243" s="66"/>
      <c r="AA243" s="66"/>
      <c r="AB243" s="66"/>
      <c r="AC243" s="23">
        <f>SUM(Y243:AB243)</f>
        <v>0</v>
      </c>
      <c r="AD243" s="123"/>
      <c r="AE243" s="66"/>
      <c r="AF243" s="66"/>
      <c r="AG243" s="66"/>
      <c r="AH243" s="23">
        <f>SUM(AD243:AG243)</f>
        <v>0</v>
      </c>
      <c r="AI243" s="111"/>
      <c r="AJ243" s="66"/>
      <c r="AK243" s="108"/>
      <c r="AL243" s="66"/>
      <c r="AM243" s="23">
        <f>SUM(AI243:AL243)</f>
        <v>0</v>
      </c>
      <c r="AN243" s="101"/>
      <c r="AO243" s="66"/>
      <c r="AP243" s="66"/>
      <c r="AQ243" s="66"/>
      <c r="AR243" s="23">
        <f>SUM(AN243:AQ243)</f>
        <v>0</v>
      </c>
      <c r="AS243" s="121">
        <v>1</v>
      </c>
      <c r="AT243" s="66"/>
      <c r="AU243" s="66"/>
      <c r="AV243" s="66"/>
      <c r="AW243" s="29">
        <f>SUM(AS243:AV243)</f>
        <v>1</v>
      </c>
      <c r="AX243" s="52">
        <f>AW243+AR243+AM243+AH243+AC243+X243+S243+N243+I243</f>
        <v>3</v>
      </c>
      <c r="AY243" s="52">
        <f t="shared" si="463"/>
        <v>3</v>
      </c>
      <c r="AZ243" s="79">
        <f t="shared" ref="AZ243:AZ255" si="491">ROUND(AY243/36,2)</f>
        <v>0.08</v>
      </c>
      <c r="BA243" s="79">
        <f t="shared" ref="BA243:BA255" si="492">ROUND(AX243*100/C243,2)</f>
        <v>8.82</v>
      </c>
    </row>
    <row r="244" spans="1:53" ht="15.75" thickBot="1" x14ac:dyDescent="0.3">
      <c r="A244" s="40" t="s">
        <v>26</v>
      </c>
      <c r="B244" s="39" t="s">
        <v>39</v>
      </c>
      <c r="C244" s="86">
        <f t="shared" ref="C244:C255" si="493">D244*34</f>
        <v>102</v>
      </c>
      <c r="D244" s="63">
        <v>3</v>
      </c>
      <c r="E244" s="114"/>
      <c r="F244" s="12"/>
      <c r="G244" s="12"/>
      <c r="H244" s="12"/>
      <c r="I244" s="25">
        <f t="shared" ref="I244" si="494">SUM(E244:H244)</f>
        <v>0</v>
      </c>
      <c r="J244" s="121">
        <v>1</v>
      </c>
      <c r="K244" s="12"/>
      <c r="L244" s="12"/>
      <c r="M244" s="12"/>
      <c r="N244" s="25">
        <f t="shared" ref="N244" si="495">SUM(J244:M244)</f>
        <v>1</v>
      </c>
      <c r="O244" s="121">
        <v>1</v>
      </c>
      <c r="P244" s="12"/>
      <c r="Q244" s="12"/>
      <c r="R244" s="12"/>
      <c r="S244" s="25">
        <f t="shared" ref="S244" si="496">SUM(O244:R244)</f>
        <v>1</v>
      </c>
      <c r="T244" s="113"/>
      <c r="U244" s="12"/>
      <c r="V244" s="121">
        <v>1</v>
      </c>
      <c r="W244" s="12"/>
      <c r="X244" s="25">
        <f t="shared" ref="X244" si="497">SUM(T244:W244)</f>
        <v>1</v>
      </c>
      <c r="Y244" s="32"/>
      <c r="Z244" s="12"/>
      <c r="AA244" s="12"/>
      <c r="AB244" s="121">
        <v>1</v>
      </c>
      <c r="AC244" s="25">
        <f t="shared" ref="AC244" si="498">SUM(Y244:AB244)</f>
        <v>1</v>
      </c>
      <c r="AD244" s="113"/>
      <c r="AE244" s="12"/>
      <c r="AF244" s="12"/>
      <c r="AG244" s="121">
        <v>1</v>
      </c>
      <c r="AH244" s="25">
        <f t="shared" ref="AH244" si="499">SUM(AD244:AG244)</f>
        <v>1</v>
      </c>
      <c r="AI244" s="114"/>
      <c r="AJ244" s="12"/>
      <c r="AK244" s="12"/>
      <c r="AL244" s="12"/>
      <c r="AM244" s="25">
        <f t="shared" ref="AM244" si="500">SUM(AI244:AL244)</f>
        <v>0</v>
      </c>
      <c r="AN244" s="113"/>
      <c r="AO244" s="121">
        <v>1</v>
      </c>
      <c r="AP244" s="100"/>
      <c r="AQ244" s="12"/>
      <c r="AR244" s="25">
        <f t="shared" ref="AR244" si="501">SUM(AN244:AQ244)</f>
        <v>1</v>
      </c>
      <c r="AS244" s="32"/>
      <c r="AT244" s="12"/>
      <c r="AU244" s="12"/>
      <c r="AV244" s="12"/>
      <c r="AW244" s="14">
        <f t="shared" ref="AW244" si="502">SUM(AS244:AV244)</f>
        <v>0</v>
      </c>
      <c r="AX244" s="53">
        <f t="shared" ref="AX244:AX255" si="503">AW244+AR244+AM244+AH244+AC244+X244+S244+N244+I244</f>
        <v>6</v>
      </c>
      <c r="AY244" s="53">
        <f t="shared" si="463"/>
        <v>6</v>
      </c>
      <c r="AZ244" s="80">
        <f t="shared" si="491"/>
        <v>0.17</v>
      </c>
      <c r="BA244" s="80">
        <f t="shared" si="492"/>
        <v>5.88</v>
      </c>
    </row>
    <row r="245" spans="1:53" x14ac:dyDescent="0.25">
      <c r="A245" s="40" t="s">
        <v>20</v>
      </c>
      <c r="B245" s="39" t="s">
        <v>39</v>
      </c>
      <c r="C245" s="86">
        <f t="shared" si="493"/>
        <v>170</v>
      </c>
      <c r="D245" s="63">
        <v>5</v>
      </c>
      <c r="E245" s="114"/>
      <c r="F245" s="121">
        <v>1</v>
      </c>
      <c r="G245" s="12"/>
      <c r="H245" s="100"/>
      <c r="I245" s="25">
        <f t="shared" ref="I245:I255" si="504">SUM(E245:H245)</f>
        <v>1</v>
      </c>
      <c r="J245" s="113"/>
      <c r="K245" s="100"/>
      <c r="L245" s="12"/>
      <c r="M245" s="100"/>
      <c r="N245" s="25">
        <f t="shared" ref="N245:N255" si="505">SUM(J245:M245)</f>
        <v>0</v>
      </c>
      <c r="O245" s="32"/>
      <c r="P245" s="12"/>
      <c r="Q245" s="121">
        <v>1</v>
      </c>
      <c r="R245" s="100"/>
      <c r="S245" s="25">
        <f t="shared" ref="S245:S255" si="506">SUM(O245:R245)</f>
        <v>1</v>
      </c>
      <c r="T245" s="113"/>
      <c r="U245" s="100"/>
      <c r="V245" s="12"/>
      <c r="W245" s="121">
        <v>1</v>
      </c>
      <c r="X245" s="25">
        <f t="shared" ref="X245:X255" si="507">SUM(T245:W245)</f>
        <v>1</v>
      </c>
      <c r="Y245" s="32"/>
      <c r="Z245" s="12"/>
      <c r="AA245" s="12"/>
      <c r="AB245" s="100"/>
      <c r="AC245" s="25">
        <f t="shared" ref="AC245:AC255" si="508">SUM(Y245:AB245)</f>
        <v>0</v>
      </c>
      <c r="AD245" s="121">
        <v>1</v>
      </c>
      <c r="AE245" s="100"/>
      <c r="AF245" s="12"/>
      <c r="AG245" s="100"/>
      <c r="AH245" s="25">
        <f t="shared" ref="AH245:AH255" si="509">SUM(AD245:AG245)</f>
        <v>1</v>
      </c>
      <c r="AI245" s="114"/>
      <c r="AJ245" s="121">
        <v>1</v>
      </c>
      <c r="AK245" s="100"/>
      <c r="AL245" s="12"/>
      <c r="AM245" s="25">
        <f t="shared" ref="AM245:AM255" si="510">SUM(AI245:AL245)</f>
        <v>1</v>
      </c>
      <c r="AN245" s="113"/>
      <c r="AO245" s="100"/>
      <c r="AP245" s="12"/>
      <c r="AQ245" s="121">
        <v>1</v>
      </c>
      <c r="AR245" s="25">
        <f t="shared" ref="AR245:AR255" si="511">SUM(AN245:AQ245)</f>
        <v>1</v>
      </c>
      <c r="AS245" s="32"/>
      <c r="AT245" s="100"/>
      <c r="AU245" s="121">
        <v>1</v>
      </c>
      <c r="AV245" s="12"/>
      <c r="AW245" s="14">
        <f t="shared" ref="AW245:AW255" si="512">SUM(AS245:AV245)</f>
        <v>1</v>
      </c>
      <c r="AX245" s="53">
        <f t="shared" si="503"/>
        <v>7</v>
      </c>
      <c r="AY245" s="53">
        <f t="shared" si="463"/>
        <v>7</v>
      </c>
      <c r="AZ245" s="80">
        <f t="shared" si="491"/>
        <v>0.19</v>
      </c>
      <c r="BA245" s="80">
        <f t="shared" si="492"/>
        <v>4.12</v>
      </c>
    </row>
    <row r="246" spans="1:53" ht="15.75" thickBot="1" x14ac:dyDescent="0.3">
      <c r="A246" s="40" t="s">
        <v>19</v>
      </c>
      <c r="B246" s="39" t="s">
        <v>39</v>
      </c>
      <c r="C246" s="86">
        <f t="shared" si="493"/>
        <v>102</v>
      </c>
      <c r="D246" s="63">
        <v>3</v>
      </c>
      <c r="E246" s="114"/>
      <c r="F246" s="12"/>
      <c r="G246" s="122">
        <v>1</v>
      </c>
      <c r="H246" s="12"/>
      <c r="I246" s="25">
        <f t="shared" ref="I246" si="513">SUM(E246:H246)</f>
        <v>1</v>
      </c>
      <c r="J246" s="116"/>
      <c r="K246" s="12"/>
      <c r="L246" s="12"/>
      <c r="M246" s="122">
        <v>1</v>
      </c>
      <c r="N246" s="25">
        <f t="shared" ref="N246" si="514">SUM(J246:M246)</f>
        <v>1</v>
      </c>
      <c r="O246" s="32"/>
      <c r="P246" s="126"/>
      <c r="Q246" s="12"/>
      <c r="R246" s="12"/>
      <c r="S246" s="25">
        <f t="shared" ref="S246" si="515">SUM(O246:R246)</f>
        <v>0</v>
      </c>
      <c r="T246" s="122">
        <v>1</v>
      </c>
      <c r="U246" s="100"/>
      <c r="V246" s="12"/>
      <c r="W246" s="12"/>
      <c r="X246" s="25">
        <f t="shared" ref="X246" si="516">SUM(T246:W246)</f>
        <v>1</v>
      </c>
      <c r="Y246" s="32"/>
      <c r="Z246" s="12"/>
      <c r="AA246" s="100"/>
      <c r="AB246" s="12"/>
      <c r="AC246" s="25">
        <f t="shared" ref="AC246" si="517">SUM(Y246:AB246)</f>
        <v>0</v>
      </c>
      <c r="AD246" s="113"/>
      <c r="AE246" s="122">
        <v>1</v>
      </c>
      <c r="AF246" s="12"/>
      <c r="AG246" s="100"/>
      <c r="AH246" s="25">
        <f t="shared" ref="AH246" si="518">SUM(AD246:AG246)</f>
        <v>1</v>
      </c>
      <c r="AI246" s="114"/>
      <c r="AJ246" s="12"/>
      <c r="AK246" s="122">
        <v>1</v>
      </c>
      <c r="AL246" s="12"/>
      <c r="AM246" s="25">
        <f t="shared" ref="AM246" si="519">SUM(AI246:AL246)</f>
        <v>1</v>
      </c>
      <c r="AN246" s="116"/>
      <c r="AO246" s="12"/>
      <c r="AP246" s="12"/>
      <c r="AQ246" s="126"/>
      <c r="AR246" s="25">
        <f t="shared" ref="AR246" si="520">SUM(AN246:AQ246)</f>
        <v>0</v>
      </c>
      <c r="AS246" s="122">
        <v>1</v>
      </c>
      <c r="AT246" s="100"/>
      <c r="AU246" s="12"/>
      <c r="AV246" s="12"/>
      <c r="AW246" s="14">
        <f t="shared" si="512"/>
        <v>1</v>
      </c>
      <c r="AX246" s="53">
        <f t="shared" si="503"/>
        <v>6</v>
      </c>
      <c r="AY246" s="53">
        <f t="shared" si="463"/>
        <v>6</v>
      </c>
      <c r="AZ246" s="80">
        <f t="shared" si="491"/>
        <v>0.17</v>
      </c>
      <c r="BA246" s="80">
        <f t="shared" si="492"/>
        <v>5.88</v>
      </c>
    </row>
    <row r="247" spans="1:53" x14ac:dyDescent="0.25">
      <c r="A247" s="40" t="s">
        <v>27</v>
      </c>
      <c r="B247" s="39" t="s">
        <v>39</v>
      </c>
      <c r="C247" s="86">
        <f t="shared" si="493"/>
        <v>34</v>
      </c>
      <c r="D247" s="63">
        <v>1</v>
      </c>
      <c r="E247" s="114"/>
      <c r="F247" s="12"/>
      <c r="G247" s="12"/>
      <c r="H247" s="12"/>
      <c r="I247" s="25">
        <f t="shared" si="504"/>
        <v>0</v>
      </c>
      <c r="J247" s="113"/>
      <c r="K247" s="12"/>
      <c r="L247" s="12"/>
      <c r="M247" s="12"/>
      <c r="N247" s="25">
        <f t="shared" si="505"/>
        <v>0</v>
      </c>
      <c r="O247" s="32"/>
      <c r="P247" s="121">
        <v>1</v>
      </c>
      <c r="Q247" s="12"/>
      <c r="R247" s="12"/>
      <c r="S247" s="25">
        <f t="shared" si="506"/>
        <v>1</v>
      </c>
      <c r="T247" s="113"/>
      <c r="U247" s="12"/>
      <c r="V247" s="12"/>
      <c r="W247" s="12"/>
      <c r="X247" s="25">
        <f t="shared" si="507"/>
        <v>0</v>
      </c>
      <c r="Y247" s="32"/>
      <c r="Z247" s="12"/>
      <c r="AA247" s="12"/>
      <c r="AB247" s="100"/>
      <c r="AC247" s="25">
        <f t="shared" si="508"/>
        <v>0</v>
      </c>
      <c r="AD247" s="113"/>
      <c r="AE247" s="12"/>
      <c r="AF247" s="12"/>
      <c r="AG247" s="12"/>
      <c r="AH247" s="25">
        <f t="shared" si="509"/>
        <v>0</v>
      </c>
      <c r="AI247" s="114"/>
      <c r="AJ247" s="12"/>
      <c r="AK247" s="100"/>
      <c r="AL247" s="12"/>
      <c r="AM247" s="25">
        <f t="shared" si="510"/>
        <v>0</v>
      </c>
      <c r="AN247" s="113"/>
      <c r="AO247" s="12"/>
      <c r="AP247" s="121">
        <v>1</v>
      </c>
      <c r="AQ247" s="12"/>
      <c r="AR247" s="25">
        <f t="shared" si="511"/>
        <v>1</v>
      </c>
      <c r="AS247" s="32"/>
      <c r="AT247" s="12"/>
      <c r="AU247" s="100"/>
      <c r="AV247" s="12"/>
      <c r="AW247" s="14">
        <f t="shared" si="512"/>
        <v>0</v>
      </c>
      <c r="AX247" s="53">
        <f t="shared" si="503"/>
        <v>2</v>
      </c>
      <c r="AY247" s="53">
        <f t="shared" si="463"/>
        <v>2</v>
      </c>
      <c r="AZ247" s="80">
        <f t="shared" si="491"/>
        <v>0.06</v>
      </c>
      <c r="BA247" s="80">
        <f t="shared" si="492"/>
        <v>5.88</v>
      </c>
    </row>
    <row r="248" spans="1:53" x14ac:dyDescent="0.25">
      <c r="A248" s="40" t="s">
        <v>28</v>
      </c>
      <c r="B248" s="39" t="s">
        <v>39</v>
      </c>
      <c r="C248" s="86">
        <f t="shared" si="493"/>
        <v>68</v>
      </c>
      <c r="D248" s="63">
        <v>2</v>
      </c>
      <c r="E248" s="114"/>
      <c r="F248" s="12"/>
      <c r="G248" s="12"/>
      <c r="H248" s="12"/>
      <c r="I248" s="25">
        <f t="shared" si="504"/>
        <v>0</v>
      </c>
      <c r="J248" s="113"/>
      <c r="K248" s="12"/>
      <c r="L248" s="100"/>
      <c r="M248" s="12"/>
      <c r="N248" s="25">
        <f t="shared" si="505"/>
        <v>0</v>
      </c>
      <c r="O248" s="32"/>
      <c r="P248" s="12"/>
      <c r="Q248" s="12"/>
      <c r="R248" s="122">
        <v>1</v>
      </c>
      <c r="S248" s="25">
        <f t="shared" si="506"/>
        <v>1</v>
      </c>
      <c r="T248" s="113"/>
      <c r="U248" s="100"/>
      <c r="V248" s="12"/>
      <c r="W248" s="100"/>
      <c r="X248" s="25">
        <f t="shared" si="507"/>
        <v>0</v>
      </c>
      <c r="Y248" s="32"/>
      <c r="Z248" s="12"/>
      <c r="AA248" s="12"/>
      <c r="AB248" s="12"/>
      <c r="AC248" s="25">
        <f t="shared" si="508"/>
        <v>0</v>
      </c>
      <c r="AD248" s="113"/>
      <c r="AE248" s="12"/>
      <c r="AF248" s="100"/>
      <c r="AG248" s="12"/>
      <c r="AH248" s="25">
        <f t="shared" si="509"/>
        <v>0</v>
      </c>
      <c r="AI248" s="122">
        <v>1</v>
      </c>
      <c r="AJ248" s="12"/>
      <c r="AK248" s="12"/>
      <c r="AL248" s="12"/>
      <c r="AM248" s="25">
        <f t="shared" si="510"/>
        <v>1</v>
      </c>
      <c r="AN248" s="116"/>
      <c r="AO248" s="12"/>
      <c r="AP248" s="12"/>
      <c r="AQ248" s="12"/>
      <c r="AR248" s="25">
        <f t="shared" si="511"/>
        <v>0</v>
      </c>
      <c r="AS248" s="32"/>
      <c r="AT248" s="100"/>
      <c r="AU248" s="122">
        <v>1</v>
      </c>
      <c r="AV248" s="12"/>
      <c r="AW248" s="14">
        <f t="shared" si="512"/>
        <v>1</v>
      </c>
      <c r="AX248" s="53">
        <f t="shared" si="503"/>
        <v>3</v>
      </c>
      <c r="AY248" s="53">
        <f t="shared" si="463"/>
        <v>3</v>
      </c>
      <c r="AZ248" s="80">
        <f t="shared" si="491"/>
        <v>0.08</v>
      </c>
      <c r="BA248" s="80">
        <f t="shared" si="492"/>
        <v>4.41</v>
      </c>
    </row>
    <row r="249" spans="1:53" ht="15.75" thickBot="1" x14ac:dyDescent="0.3">
      <c r="A249" s="40" t="s">
        <v>29</v>
      </c>
      <c r="B249" s="39" t="s">
        <v>39</v>
      </c>
      <c r="C249" s="86">
        <f t="shared" si="493"/>
        <v>68</v>
      </c>
      <c r="D249" s="63">
        <v>2</v>
      </c>
      <c r="E249" s="114"/>
      <c r="F249" s="12"/>
      <c r="G249" s="12"/>
      <c r="H249" s="12"/>
      <c r="I249" s="25">
        <f t="shared" si="504"/>
        <v>0</v>
      </c>
      <c r="J249" s="113"/>
      <c r="K249" s="122">
        <v>1</v>
      </c>
      <c r="L249" s="12"/>
      <c r="M249" s="12"/>
      <c r="N249" s="25">
        <f t="shared" si="505"/>
        <v>1</v>
      </c>
      <c r="O249" s="32"/>
      <c r="P249" s="100"/>
      <c r="Q249" s="12"/>
      <c r="R249" s="12"/>
      <c r="S249" s="25">
        <f t="shared" si="506"/>
        <v>0</v>
      </c>
      <c r="T249" s="113"/>
      <c r="U249" s="12"/>
      <c r="V249" s="12"/>
      <c r="W249" s="100"/>
      <c r="X249" s="25">
        <f t="shared" si="507"/>
        <v>0</v>
      </c>
      <c r="Y249" s="32"/>
      <c r="Z249" s="122">
        <v>1</v>
      </c>
      <c r="AA249" s="12"/>
      <c r="AB249" s="12"/>
      <c r="AC249" s="25">
        <f t="shared" si="508"/>
        <v>1</v>
      </c>
      <c r="AD249" s="113"/>
      <c r="AE249" s="100"/>
      <c r="AF249" s="12"/>
      <c r="AG249" s="12"/>
      <c r="AH249" s="25">
        <f t="shared" si="509"/>
        <v>0</v>
      </c>
      <c r="AI249" s="114"/>
      <c r="AJ249" s="12"/>
      <c r="AK249" s="12"/>
      <c r="AL249" s="12"/>
      <c r="AM249" s="25">
        <f t="shared" si="510"/>
        <v>0</v>
      </c>
      <c r="AN249" s="113"/>
      <c r="AO249" s="12"/>
      <c r="AP249" s="12"/>
      <c r="AQ249" s="12"/>
      <c r="AR249" s="25">
        <f t="shared" si="511"/>
        <v>0</v>
      </c>
      <c r="AS249" s="32"/>
      <c r="AT249" s="122">
        <v>1</v>
      </c>
      <c r="AU249" s="12"/>
      <c r="AV249" s="12"/>
      <c r="AW249" s="14">
        <f t="shared" si="512"/>
        <v>1</v>
      </c>
      <c r="AX249" s="53">
        <f t="shared" si="503"/>
        <v>3</v>
      </c>
      <c r="AY249" s="53">
        <f t="shared" si="463"/>
        <v>3</v>
      </c>
      <c r="AZ249" s="80">
        <f t="shared" si="491"/>
        <v>0.08</v>
      </c>
      <c r="BA249" s="80">
        <f t="shared" si="492"/>
        <v>4.41</v>
      </c>
    </row>
    <row r="250" spans="1:53" ht="15.75" thickBot="1" x14ac:dyDescent="0.3">
      <c r="A250" s="40" t="s">
        <v>30</v>
      </c>
      <c r="B250" s="39" t="s">
        <v>39</v>
      </c>
      <c r="C250" s="86">
        <f t="shared" si="493"/>
        <v>34</v>
      </c>
      <c r="D250" s="63">
        <v>1</v>
      </c>
      <c r="E250" s="114"/>
      <c r="F250" s="12"/>
      <c r="G250" s="12"/>
      <c r="H250" s="12"/>
      <c r="I250" s="25">
        <f t="shared" si="504"/>
        <v>0</v>
      </c>
      <c r="J250" s="113"/>
      <c r="K250" s="12"/>
      <c r="L250" s="12"/>
      <c r="M250" s="121">
        <v>1</v>
      </c>
      <c r="N250" s="25">
        <f t="shared" si="505"/>
        <v>1</v>
      </c>
      <c r="O250" s="32"/>
      <c r="P250" s="12"/>
      <c r="Q250" s="12"/>
      <c r="R250" s="12"/>
      <c r="S250" s="25">
        <f t="shared" si="506"/>
        <v>0</v>
      </c>
      <c r="T250" s="113"/>
      <c r="U250" s="12"/>
      <c r="V250" s="12"/>
      <c r="W250" s="121">
        <v>1</v>
      </c>
      <c r="X250" s="25">
        <f t="shared" si="507"/>
        <v>1</v>
      </c>
      <c r="Y250" s="32"/>
      <c r="Z250" s="12"/>
      <c r="AA250" s="12"/>
      <c r="AB250" s="100"/>
      <c r="AC250" s="25">
        <f t="shared" si="508"/>
        <v>0</v>
      </c>
      <c r="AD250" s="113"/>
      <c r="AE250" s="12"/>
      <c r="AF250" s="12"/>
      <c r="AG250" s="12"/>
      <c r="AH250" s="25">
        <f t="shared" si="509"/>
        <v>0</v>
      </c>
      <c r="AI250" s="115"/>
      <c r="AJ250" s="12"/>
      <c r="AK250" s="12"/>
      <c r="AL250" s="121">
        <v>1</v>
      </c>
      <c r="AM250" s="25">
        <f t="shared" si="510"/>
        <v>1</v>
      </c>
      <c r="AN250" s="113"/>
      <c r="AO250" s="12"/>
      <c r="AP250" s="12"/>
      <c r="AQ250" s="12"/>
      <c r="AR250" s="25">
        <f t="shared" si="511"/>
        <v>0</v>
      </c>
      <c r="AS250" s="32"/>
      <c r="AT250" s="12"/>
      <c r="AU250" s="12"/>
      <c r="AV250" s="121">
        <v>1</v>
      </c>
      <c r="AW250" s="14">
        <f t="shared" si="512"/>
        <v>1</v>
      </c>
      <c r="AX250" s="53">
        <f t="shared" si="503"/>
        <v>4</v>
      </c>
      <c r="AY250" s="53">
        <f t="shared" si="463"/>
        <v>4</v>
      </c>
      <c r="AZ250" s="80">
        <f t="shared" si="491"/>
        <v>0.11</v>
      </c>
      <c r="BA250" s="80">
        <f t="shared" si="492"/>
        <v>11.76</v>
      </c>
    </row>
    <row r="251" spans="1:53" x14ac:dyDescent="0.25">
      <c r="A251" s="40" t="s">
        <v>32</v>
      </c>
      <c r="B251" s="39" t="s">
        <v>39</v>
      </c>
      <c r="C251" s="86">
        <f t="shared" si="493"/>
        <v>34</v>
      </c>
      <c r="D251" s="63">
        <v>1</v>
      </c>
      <c r="E251" s="114"/>
      <c r="F251" s="12"/>
      <c r="G251" s="12"/>
      <c r="H251" s="121">
        <v>1</v>
      </c>
      <c r="I251" s="25">
        <f t="shared" si="504"/>
        <v>1</v>
      </c>
      <c r="J251" s="113"/>
      <c r="K251" s="12"/>
      <c r="L251" s="12"/>
      <c r="M251" s="12"/>
      <c r="N251" s="25">
        <f t="shared" si="505"/>
        <v>0</v>
      </c>
      <c r="O251" s="32"/>
      <c r="P251" s="12"/>
      <c r="Q251" s="121">
        <v>1</v>
      </c>
      <c r="R251" s="12"/>
      <c r="S251" s="25">
        <f t="shared" si="506"/>
        <v>1</v>
      </c>
      <c r="T251" s="113"/>
      <c r="U251" s="12"/>
      <c r="V251" s="100"/>
      <c r="W251" s="12"/>
      <c r="X251" s="25">
        <f t="shared" si="507"/>
        <v>0</v>
      </c>
      <c r="Y251" s="32"/>
      <c r="Z251" s="12"/>
      <c r="AA251" s="121">
        <v>1</v>
      </c>
      <c r="AB251" s="12"/>
      <c r="AC251" s="25">
        <f t="shared" si="508"/>
        <v>1</v>
      </c>
      <c r="AD251" s="113"/>
      <c r="AE251" s="12"/>
      <c r="AF251" s="12"/>
      <c r="AG251" s="12"/>
      <c r="AH251" s="25">
        <f t="shared" si="509"/>
        <v>0</v>
      </c>
      <c r="AI251" s="114"/>
      <c r="AJ251" s="12"/>
      <c r="AK251" s="12"/>
      <c r="AL251" s="12"/>
      <c r="AM251" s="25">
        <f t="shared" si="510"/>
        <v>0</v>
      </c>
      <c r="AN251" s="113"/>
      <c r="AO251" s="121">
        <v>1</v>
      </c>
      <c r="AP251" s="12"/>
      <c r="AQ251" s="100"/>
      <c r="AR251" s="25">
        <f t="shared" si="511"/>
        <v>1</v>
      </c>
      <c r="AS251" s="32"/>
      <c r="AT251" s="12"/>
      <c r="AU251" s="12"/>
      <c r="AV251" s="100"/>
      <c r="AW251" s="14">
        <f t="shared" si="512"/>
        <v>0</v>
      </c>
      <c r="AX251" s="53">
        <f t="shared" si="503"/>
        <v>4</v>
      </c>
      <c r="AY251" s="53">
        <f t="shared" si="463"/>
        <v>4</v>
      </c>
      <c r="AZ251" s="80">
        <f t="shared" si="491"/>
        <v>0.11</v>
      </c>
      <c r="BA251" s="80">
        <f t="shared" si="492"/>
        <v>11.76</v>
      </c>
    </row>
    <row r="252" spans="1:53" ht="15.75" thickBot="1" x14ac:dyDescent="0.3">
      <c r="A252" s="14" t="s">
        <v>31</v>
      </c>
      <c r="B252" s="17" t="s">
        <v>39</v>
      </c>
      <c r="C252" s="83">
        <f t="shared" si="493"/>
        <v>68</v>
      </c>
      <c r="D252" s="57">
        <v>2</v>
      </c>
      <c r="E252" s="114"/>
      <c r="F252" s="12"/>
      <c r="G252" s="12"/>
      <c r="H252" s="12"/>
      <c r="I252" s="25">
        <f t="shared" si="504"/>
        <v>0</v>
      </c>
      <c r="J252" s="113"/>
      <c r="K252" s="12"/>
      <c r="L252" s="100"/>
      <c r="M252" s="12"/>
      <c r="N252" s="25">
        <f t="shared" si="505"/>
        <v>0</v>
      </c>
      <c r="O252" s="122">
        <v>1</v>
      </c>
      <c r="P252" s="12"/>
      <c r="Q252" s="12"/>
      <c r="R252" s="12"/>
      <c r="S252" s="112">
        <f t="shared" ref="S252" si="521">SUM(O252:R252)</f>
        <v>1</v>
      </c>
      <c r="T252" s="113"/>
      <c r="U252" s="100"/>
      <c r="V252" s="12"/>
      <c r="W252" s="12"/>
      <c r="X252" s="112">
        <f t="shared" ref="X252" si="522">SUM(T252:W252)</f>
        <v>0</v>
      </c>
      <c r="Y252" s="114"/>
      <c r="Z252" s="122">
        <v>1</v>
      </c>
      <c r="AA252" s="100"/>
      <c r="AB252" s="12"/>
      <c r="AC252" s="112">
        <f t="shared" ref="AC252" si="523">SUM(Y252:AB252)</f>
        <v>1</v>
      </c>
      <c r="AD252" s="113"/>
      <c r="AE252" s="100"/>
      <c r="AF252" s="12"/>
      <c r="AG252" s="12"/>
      <c r="AH252" s="112">
        <f t="shared" ref="AH252" si="524">SUM(AD252:AG252)</f>
        <v>0</v>
      </c>
      <c r="AI252" s="32"/>
      <c r="AJ252" s="12"/>
      <c r="AK252" s="122">
        <v>1</v>
      </c>
      <c r="AL252" s="12"/>
      <c r="AM252" s="112">
        <f t="shared" ref="AM252" si="525">SUM(AI252:AL252)</f>
        <v>1</v>
      </c>
      <c r="AN252" s="116"/>
      <c r="AO252" s="12"/>
      <c r="AP252" s="12"/>
      <c r="AQ252" s="100"/>
      <c r="AR252" s="112">
        <f t="shared" ref="AR252" si="526">SUM(AN252:AQ252)</f>
        <v>0</v>
      </c>
      <c r="AS252" s="114"/>
      <c r="AT252" s="12"/>
      <c r="AU252" s="122">
        <v>1</v>
      </c>
      <c r="AV252" s="12"/>
      <c r="AW252" s="14">
        <f t="shared" si="512"/>
        <v>1</v>
      </c>
      <c r="AX252" s="53">
        <f t="shared" si="503"/>
        <v>4</v>
      </c>
      <c r="AY252" s="53">
        <f t="shared" si="463"/>
        <v>4</v>
      </c>
      <c r="AZ252" s="80">
        <f t="shared" si="491"/>
        <v>0.11</v>
      </c>
      <c r="BA252" s="80">
        <f t="shared" si="492"/>
        <v>5.88</v>
      </c>
    </row>
    <row r="253" spans="1:53" x14ac:dyDescent="0.25">
      <c r="A253" s="14" t="s">
        <v>33</v>
      </c>
      <c r="B253" s="17" t="s">
        <v>39</v>
      </c>
      <c r="C253" s="83">
        <f t="shared" si="493"/>
        <v>68</v>
      </c>
      <c r="D253" s="57">
        <v>2</v>
      </c>
      <c r="E253" s="114"/>
      <c r="F253" s="12"/>
      <c r="G253" s="12"/>
      <c r="H253" s="100"/>
      <c r="I253" s="25">
        <f t="shared" si="504"/>
        <v>0</v>
      </c>
      <c r="J253" s="113"/>
      <c r="K253" s="12"/>
      <c r="L253" s="12"/>
      <c r="M253" s="121">
        <v>1</v>
      </c>
      <c r="N253" s="25">
        <f t="shared" si="505"/>
        <v>1</v>
      </c>
      <c r="O253" s="32"/>
      <c r="P253" s="12"/>
      <c r="Q253" s="12"/>
      <c r="R253" s="12"/>
      <c r="S253" s="25">
        <f t="shared" si="506"/>
        <v>0</v>
      </c>
      <c r="T253" s="113"/>
      <c r="U253" s="12"/>
      <c r="V253" s="121">
        <v>1</v>
      </c>
      <c r="W253" s="12"/>
      <c r="X253" s="25">
        <f t="shared" si="507"/>
        <v>1</v>
      </c>
      <c r="Y253" s="32"/>
      <c r="Z253" s="12"/>
      <c r="AA253" s="12"/>
      <c r="AB253" s="12"/>
      <c r="AC253" s="25">
        <f t="shared" si="508"/>
        <v>0</v>
      </c>
      <c r="AD253" s="113"/>
      <c r="AE253" s="12"/>
      <c r="AF253" s="12"/>
      <c r="AG253" s="121">
        <v>1</v>
      </c>
      <c r="AH253" s="25">
        <f t="shared" si="509"/>
        <v>1</v>
      </c>
      <c r="AI253" s="114"/>
      <c r="AJ253" s="12"/>
      <c r="AK253" s="100"/>
      <c r="AL253" s="12"/>
      <c r="AM253" s="25">
        <f t="shared" si="510"/>
        <v>0</v>
      </c>
      <c r="AN253" s="113"/>
      <c r="AO253" s="12"/>
      <c r="AP253" s="12"/>
      <c r="AQ253" s="12"/>
      <c r="AR253" s="25">
        <f t="shared" si="511"/>
        <v>0</v>
      </c>
      <c r="AS253" s="32"/>
      <c r="AT253" s="121">
        <v>1</v>
      </c>
      <c r="AU253" s="12"/>
      <c r="AV253" s="100"/>
      <c r="AW253" s="14">
        <f t="shared" si="512"/>
        <v>1</v>
      </c>
      <c r="AX253" s="53">
        <f t="shared" si="503"/>
        <v>4</v>
      </c>
      <c r="AY253" s="53">
        <f t="shared" si="463"/>
        <v>4</v>
      </c>
      <c r="AZ253" s="80">
        <f>ROUND(AY253/36,2)</f>
        <v>0.11</v>
      </c>
      <c r="BA253" s="80">
        <f t="shared" si="492"/>
        <v>5.88</v>
      </c>
    </row>
    <row r="254" spans="1:53" x14ac:dyDescent="0.25">
      <c r="A254" s="37" t="s">
        <v>72</v>
      </c>
      <c r="B254" s="17" t="s">
        <v>39</v>
      </c>
      <c r="C254" s="83">
        <f t="shared" si="493"/>
        <v>34</v>
      </c>
      <c r="D254" s="57">
        <v>1</v>
      </c>
      <c r="E254" s="114"/>
      <c r="F254" s="12"/>
      <c r="G254" s="12"/>
      <c r="H254" s="12"/>
      <c r="I254" s="25">
        <f t="shared" si="504"/>
        <v>0</v>
      </c>
      <c r="J254" s="113"/>
      <c r="K254" s="12"/>
      <c r="L254" s="12"/>
      <c r="M254" s="12"/>
      <c r="N254" s="25">
        <f t="shared" si="505"/>
        <v>0</v>
      </c>
      <c r="O254" s="32"/>
      <c r="P254" s="12"/>
      <c r="Q254" s="12"/>
      <c r="R254" s="12"/>
      <c r="S254" s="25">
        <f t="shared" si="506"/>
        <v>0</v>
      </c>
      <c r="T254" s="113"/>
      <c r="U254" s="12"/>
      <c r="V254" s="12"/>
      <c r="W254" s="12"/>
      <c r="X254" s="25">
        <f t="shared" si="507"/>
        <v>0</v>
      </c>
      <c r="Y254" s="32"/>
      <c r="Z254" s="12"/>
      <c r="AA254" s="12"/>
      <c r="AB254" s="12"/>
      <c r="AC254" s="25">
        <f t="shared" si="508"/>
        <v>0</v>
      </c>
      <c r="AD254" s="113"/>
      <c r="AE254" s="12"/>
      <c r="AF254" s="12"/>
      <c r="AG254" s="12"/>
      <c r="AH254" s="25">
        <f t="shared" si="509"/>
        <v>0</v>
      </c>
      <c r="AI254" s="114"/>
      <c r="AJ254" s="12"/>
      <c r="AK254" s="12"/>
      <c r="AL254" s="12"/>
      <c r="AM254" s="25">
        <f t="shared" si="510"/>
        <v>0</v>
      </c>
      <c r="AN254" s="113"/>
      <c r="AO254" s="12"/>
      <c r="AP254" s="100"/>
      <c r="AQ254" s="122">
        <v>1</v>
      </c>
      <c r="AR254" s="25">
        <f t="shared" si="511"/>
        <v>1</v>
      </c>
      <c r="AS254" s="32"/>
      <c r="AT254" s="12"/>
      <c r="AU254" s="12"/>
      <c r="AV254" s="12"/>
      <c r="AW254" s="14">
        <f t="shared" si="512"/>
        <v>0</v>
      </c>
      <c r="AX254" s="53">
        <f t="shared" si="503"/>
        <v>1</v>
      </c>
      <c r="AY254" s="53">
        <f t="shared" si="463"/>
        <v>1</v>
      </c>
      <c r="AZ254" s="80">
        <f t="shared" si="491"/>
        <v>0.03</v>
      </c>
      <c r="BA254" s="80">
        <f t="shared" si="492"/>
        <v>2.94</v>
      </c>
    </row>
    <row r="255" spans="1:53" ht="15.75" thickBot="1" x14ac:dyDescent="0.3">
      <c r="A255" s="35" t="s">
        <v>24</v>
      </c>
      <c r="B255" s="18" t="s">
        <v>39</v>
      </c>
      <c r="C255" s="84">
        <f t="shared" si="493"/>
        <v>68</v>
      </c>
      <c r="D255" s="58">
        <v>2</v>
      </c>
      <c r="E255" s="120"/>
      <c r="F255" s="122">
        <v>1</v>
      </c>
      <c r="G255" s="64"/>
      <c r="H255" s="64"/>
      <c r="I255" s="28">
        <f t="shared" si="504"/>
        <v>1</v>
      </c>
      <c r="J255" s="119"/>
      <c r="K255" s="117"/>
      <c r="L255" s="64"/>
      <c r="M255" s="64"/>
      <c r="N255" s="28">
        <f t="shared" si="505"/>
        <v>0</v>
      </c>
      <c r="O255" s="33"/>
      <c r="P255" s="64"/>
      <c r="Q255" s="64"/>
      <c r="R255" s="64"/>
      <c r="S255" s="28">
        <f t="shared" si="506"/>
        <v>0</v>
      </c>
      <c r="T255" s="119"/>
      <c r="U255" s="64"/>
      <c r="V255" s="64"/>
      <c r="W255" s="122">
        <v>1</v>
      </c>
      <c r="X255" s="28">
        <f t="shared" si="507"/>
        <v>1</v>
      </c>
      <c r="Y255" s="33"/>
      <c r="Z255" s="64"/>
      <c r="AA255" s="64"/>
      <c r="AB255" s="64"/>
      <c r="AC255" s="28">
        <f t="shared" si="508"/>
        <v>0</v>
      </c>
      <c r="AD255" s="119"/>
      <c r="AE255" s="64"/>
      <c r="AF255" s="64"/>
      <c r="AG255" s="64"/>
      <c r="AH255" s="28">
        <f t="shared" si="509"/>
        <v>0</v>
      </c>
      <c r="AI255" s="120"/>
      <c r="AJ255" s="122">
        <v>1</v>
      </c>
      <c r="AK255" s="64"/>
      <c r="AL255" s="64"/>
      <c r="AM255" s="28">
        <f t="shared" si="510"/>
        <v>1</v>
      </c>
      <c r="AN255" s="119"/>
      <c r="AO255" s="64"/>
      <c r="AP255" s="64"/>
      <c r="AQ255" s="64"/>
      <c r="AR255" s="28">
        <f t="shared" si="511"/>
        <v>0</v>
      </c>
      <c r="AS255" s="33"/>
      <c r="AT255" s="64"/>
      <c r="AU255" s="122">
        <v>1</v>
      </c>
      <c r="AV255" s="64"/>
      <c r="AW255" s="30">
        <f t="shared" si="512"/>
        <v>1</v>
      </c>
      <c r="AX255" s="54">
        <f t="shared" si="503"/>
        <v>4</v>
      </c>
      <c r="AY255" s="54">
        <f t="shared" si="463"/>
        <v>4</v>
      </c>
      <c r="AZ255" s="81">
        <f t="shared" si="491"/>
        <v>0.11</v>
      </c>
      <c r="BA255" s="81">
        <f t="shared" si="492"/>
        <v>5.88</v>
      </c>
    </row>
  </sheetData>
  <mergeCells count="19">
    <mergeCell ref="A2:I2"/>
    <mergeCell ref="A1:AW1"/>
    <mergeCell ref="A10:AX10"/>
    <mergeCell ref="A228:AX228"/>
    <mergeCell ref="Y7:AC7"/>
    <mergeCell ref="AD7:AH7"/>
    <mergeCell ref="AI7:AM7"/>
    <mergeCell ref="AN7:AR7"/>
    <mergeCell ref="AS7:AW7"/>
    <mergeCell ref="A7:B7"/>
    <mergeCell ref="E7:I7"/>
    <mergeCell ref="J7:N7"/>
    <mergeCell ref="O7:S7"/>
    <mergeCell ref="T7:X7"/>
    <mergeCell ref="AZ7:AZ8"/>
    <mergeCell ref="BA7:BA8"/>
    <mergeCell ref="C7:C8"/>
    <mergeCell ref="D7:D8"/>
    <mergeCell ref="AX7:AY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2024-10-14T15:26:27Z</dcterms:modified>
</cp:coreProperties>
</file>