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470" windowHeight="6765"/>
  </bookViews>
  <sheets>
    <sheet name="приложение 1 график" sheetId="1" r:id="rId1"/>
    <sheet name="Лист1" sheetId="4" r:id="rId2"/>
    <sheet name="Лист2" sheetId="5" r:id="rId3"/>
  </sheets>
  <calcPr calcId="162913"/>
</workbook>
</file>

<file path=xl/calcChain.xml><?xml version="1.0" encoding="utf-8"?>
<calcChain xmlns="http://schemas.openxmlformats.org/spreadsheetml/2006/main">
  <c r="D223" i="5" l="1"/>
  <c r="M222" i="5"/>
  <c r="M223" i="5" s="1"/>
  <c r="L222" i="5"/>
  <c r="L223" i="5" s="1"/>
  <c r="K222" i="5"/>
  <c r="K223" i="5" s="1"/>
  <c r="J222" i="5"/>
  <c r="J223" i="5" s="1"/>
  <c r="I222" i="5"/>
  <c r="I223" i="5" s="1"/>
  <c r="H222" i="5"/>
  <c r="H223" i="5" s="1"/>
  <c r="G222" i="5"/>
  <c r="G223" i="5" s="1"/>
  <c r="F222" i="5"/>
  <c r="F223" i="5" s="1"/>
  <c r="E222" i="5"/>
  <c r="E223" i="5" s="1"/>
  <c r="D222" i="5"/>
  <c r="C222" i="5"/>
  <c r="C223" i="5" s="1"/>
  <c r="X221" i="5"/>
  <c r="AJ221" i="5" s="1"/>
  <c r="W221" i="5"/>
  <c r="AI221" i="5" s="1"/>
  <c r="V221" i="5"/>
  <c r="AH221" i="5" s="1"/>
  <c r="U221" i="5"/>
  <c r="AG221" i="5" s="1"/>
  <c r="T221" i="5"/>
  <c r="AF221" i="5" s="1"/>
  <c r="S221" i="5"/>
  <c r="AE221" i="5" s="1"/>
  <c r="R221" i="5"/>
  <c r="AD221" i="5" s="1"/>
  <c r="Q221" i="5"/>
  <c r="AC221" i="5" s="1"/>
  <c r="P221" i="5"/>
  <c r="AB221" i="5" s="1"/>
  <c r="O221" i="5"/>
  <c r="AA221" i="5" s="1"/>
  <c r="N221" i="5"/>
  <c r="Z221" i="5" s="1"/>
  <c r="X220" i="5"/>
  <c r="AJ220" i="5" s="1"/>
  <c r="W220" i="5"/>
  <c r="AI220" i="5" s="1"/>
  <c r="V220" i="5"/>
  <c r="AH220" i="5" s="1"/>
  <c r="U220" i="5"/>
  <c r="AG220" i="5" s="1"/>
  <c r="T220" i="5"/>
  <c r="AF220" i="5" s="1"/>
  <c r="S220" i="5"/>
  <c r="AE220" i="5" s="1"/>
  <c r="R220" i="5"/>
  <c r="AD220" i="5" s="1"/>
  <c r="Q220" i="5"/>
  <c r="AC220" i="5" s="1"/>
  <c r="P220" i="5"/>
  <c r="AB220" i="5" s="1"/>
  <c r="O220" i="5"/>
  <c r="AA220" i="5" s="1"/>
  <c r="N220" i="5"/>
  <c r="Z220" i="5" s="1"/>
  <c r="X219" i="5"/>
  <c r="AJ219" i="5" s="1"/>
  <c r="W219" i="5"/>
  <c r="AI219" i="5" s="1"/>
  <c r="V219" i="5"/>
  <c r="AH219" i="5" s="1"/>
  <c r="U219" i="5"/>
  <c r="AG219" i="5" s="1"/>
  <c r="T219" i="5"/>
  <c r="AF219" i="5" s="1"/>
  <c r="S219" i="5"/>
  <c r="AE219" i="5" s="1"/>
  <c r="R219" i="5"/>
  <c r="AD219" i="5" s="1"/>
  <c r="Q219" i="5"/>
  <c r="AC219" i="5" s="1"/>
  <c r="P219" i="5"/>
  <c r="AB219" i="5" s="1"/>
  <c r="O219" i="5"/>
  <c r="AA219" i="5" s="1"/>
  <c r="N219" i="5"/>
  <c r="Z219" i="5" s="1"/>
  <c r="X218" i="5"/>
  <c r="AJ218" i="5" s="1"/>
  <c r="W218" i="5"/>
  <c r="AI218" i="5" s="1"/>
  <c r="V218" i="5"/>
  <c r="AH218" i="5" s="1"/>
  <c r="U218" i="5"/>
  <c r="AG218" i="5" s="1"/>
  <c r="T218" i="5"/>
  <c r="AF218" i="5" s="1"/>
  <c r="S218" i="5"/>
  <c r="AE218" i="5" s="1"/>
  <c r="R218" i="5"/>
  <c r="AD218" i="5" s="1"/>
  <c r="Q218" i="5"/>
  <c r="AC218" i="5" s="1"/>
  <c r="P218" i="5"/>
  <c r="AB218" i="5" s="1"/>
  <c r="O218" i="5"/>
  <c r="AA218" i="5" s="1"/>
  <c r="N218" i="5"/>
  <c r="Z218" i="5" s="1"/>
  <c r="X217" i="5"/>
  <c r="AJ217" i="5" s="1"/>
  <c r="W217" i="5"/>
  <c r="AI217" i="5" s="1"/>
  <c r="V217" i="5"/>
  <c r="AH217" i="5" s="1"/>
  <c r="U217" i="5"/>
  <c r="AG217" i="5" s="1"/>
  <c r="T217" i="5"/>
  <c r="AF217" i="5" s="1"/>
  <c r="S217" i="5"/>
  <c r="AE217" i="5" s="1"/>
  <c r="R217" i="5"/>
  <c r="AD217" i="5" s="1"/>
  <c r="Q217" i="5"/>
  <c r="AC217" i="5" s="1"/>
  <c r="P217" i="5"/>
  <c r="AB217" i="5" s="1"/>
  <c r="O217" i="5"/>
  <c r="AA217" i="5" s="1"/>
  <c r="N217" i="5"/>
  <c r="Z217" i="5" s="1"/>
  <c r="X216" i="5"/>
  <c r="AJ216" i="5" s="1"/>
  <c r="W216" i="5"/>
  <c r="AI216" i="5" s="1"/>
  <c r="V216" i="5"/>
  <c r="AH216" i="5" s="1"/>
  <c r="U216" i="5"/>
  <c r="AG216" i="5" s="1"/>
  <c r="T216" i="5"/>
  <c r="AF216" i="5" s="1"/>
  <c r="S216" i="5"/>
  <c r="AE216" i="5" s="1"/>
  <c r="R216" i="5"/>
  <c r="AD216" i="5" s="1"/>
  <c r="Q216" i="5"/>
  <c r="AC216" i="5" s="1"/>
  <c r="P216" i="5"/>
  <c r="AB216" i="5" s="1"/>
  <c r="O216" i="5"/>
  <c r="AA216" i="5" s="1"/>
  <c r="N216" i="5"/>
  <c r="Z216" i="5" s="1"/>
  <c r="X215" i="5"/>
  <c r="AJ215" i="5" s="1"/>
  <c r="W215" i="5"/>
  <c r="AI215" i="5" s="1"/>
  <c r="V215" i="5"/>
  <c r="AH215" i="5" s="1"/>
  <c r="U215" i="5"/>
  <c r="AG215" i="5" s="1"/>
  <c r="T215" i="5"/>
  <c r="AF215" i="5" s="1"/>
  <c r="S215" i="5"/>
  <c r="AE215" i="5" s="1"/>
  <c r="R215" i="5"/>
  <c r="AD215" i="5" s="1"/>
  <c r="Q215" i="5"/>
  <c r="AC215" i="5" s="1"/>
  <c r="P215" i="5"/>
  <c r="AB215" i="5" s="1"/>
  <c r="O215" i="5"/>
  <c r="AA215" i="5" s="1"/>
  <c r="N215" i="5"/>
  <c r="Z215" i="5" s="1"/>
  <c r="X214" i="5"/>
  <c r="AJ214" i="5" s="1"/>
  <c r="W214" i="5"/>
  <c r="AI214" i="5" s="1"/>
  <c r="V214" i="5"/>
  <c r="AH214" i="5" s="1"/>
  <c r="U214" i="5"/>
  <c r="AG214" i="5" s="1"/>
  <c r="T214" i="5"/>
  <c r="AF214" i="5" s="1"/>
  <c r="S214" i="5"/>
  <c r="AE214" i="5" s="1"/>
  <c r="R214" i="5"/>
  <c r="AD214" i="5" s="1"/>
  <c r="Q214" i="5"/>
  <c r="AC214" i="5" s="1"/>
  <c r="P214" i="5"/>
  <c r="AB214" i="5" s="1"/>
  <c r="O214" i="5"/>
  <c r="AA214" i="5" s="1"/>
  <c r="N214" i="5"/>
  <c r="Z214" i="5" s="1"/>
  <c r="X213" i="5"/>
  <c r="AJ213" i="5" s="1"/>
  <c r="W213" i="5"/>
  <c r="AI213" i="5" s="1"/>
  <c r="V213" i="5"/>
  <c r="AH213" i="5" s="1"/>
  <c r="U213" i="5"/>
  <c r="AG213" i="5" s="1"/>
  <c r="T213" i="5"/>
  <c r="AF213" i="5" s="1"/>
  <c r="S213" i="5"/>
  <c r="AE213" i="5" s="1"/>
  <c r="R213" i="5"/>
  <c r="AD213" i="5" s="1"/>
  <c r="Q213" i="5"/>
  <c r="AC213" i="5" s="1"/>
  <c r="P213" i="5"/>
  <c r="AB213" i="5" s="1"/>
  <c r="O213" i="5"/>
  <c r="AA213" i="5" s="1"/>
  <c r="N213" i="5"/>
  <c r="Z213" i="5" s="1"/>
  <c r="X212" i="5"/>
  <c r="AJ212" i="5" s="1"/>
  <c r="W212" i="5"/>
  <c r="AI212" i="5" s="1"/>
  <c r="V212" i="5"/>
  <c r="AH212" i="5" s="1"/>
  <c r="U212" i="5"/>
  <c r="AG212" i="5" s="1"/>
  <c r="T212" i="5"/>
  <c r="AF212" i="5" s="1"/>
  <c r="S212" i="5"/>
  <c r="AE212" i="5" s="1"/>
  <c r="R212" i="5"/>
  <c r="AD212" i="5" s="1"/>
  <c r="Q212" i="5"/>
  <c r="AC212" i="5" s="1"/>
  <c r="P212" i="5"/>
  <c r="AB212" i="5" s="1"/>
  <c r="O212" i="5"/>
  <c r="AA212" i="5" s="1"/>
  <c r="N212" i="5"/>
  <c r="Z212" i="5" s="1"/>
  <c r="X211" i="5"/>
  <c r="AJ211" i="5" s="1"/>
  <c r="W211" i="5"/>
  <c r="AI211" i="5" s="1"/>
  <c r="V211" i="5"/>
  <c r="AH211" i="5" s="1"/>
  <c r="U211" i="5"/>
  <c r="AG211" i="5" s="1"/>
  <c r="T211" i="5"/>
  <c r="AF211" i="5" s="1"/>
  <c r="S211" i="5"/>
  <c r="AE211" i="5" s="1"/>
  <c r="R211" i="5"/>
  <c r="AD211" i="5" s="1"/>
  <c r="Q211" i="5"/>
  <c r="AC211" i="5" s="1"/>
  <c r="P211" i="5"/>
  <c r="AB211" i="5" s="1"/>
  <c r="O211" i="5"/>
  <c r="AA211" i="5" s="1"/>
  <c r="N211" i="5"/>
  <c r="Z211" i="5" s="1"/>
  <c r="X210" i="5"/>
  <c r="AJ210" i="5" s="1"/>
  <c r="W210" i="5"/>
  <c r="AI210" i="5" s="1"/>
  <c r="V210" i="5"/>
  <c r="AH210" i="5" s="1"/>
  <c r="U210" i="5"/>
  <c r="AG210" i="5" s="1"/>
  <c r="T210" i="5"/>
  <c r="AF210" i="5" s="1"/>
  <c r="S210" i="5"/>
  <c r="AE210" i="5" s="1"/>
  <c r="R210" i="5"/>
  <c r="AD210" i="5" s="1"/>
  <c r="Q210" i="5"/>
  <c r="AC210" i="5" s="1"/>
  <c r="P210" i="5"/>
  <c r="AB210" i="5" s="1"/>
  <c r="O210" i="5"/>
  <c r="AA210" i="5" s="1"/>
  <c r="N210" i="5"/>
  <c r="Z210" i="5" s="1"/>
  <c r="X209" i="5"/>
  <c r="AJ209" i="5" s="1"/>
  <c r="W209" i="5"/>
  <c r="AI209" i="5" s="1"/>
  <c r="V209" i="5"/>
  <c r="AH209" i="5" s="1"/>
  <c r="U209" i="5"/>
  <c r="AG209" i="5" s="1"/>
  <c r="T209" i="5"/>
  <c r="AF209" i="5" s="1"/>
  <c r="S209" i="5"/>
  <c r="AE209" i="5" s="1"/>
  <c r="R209" i="5"/>
  <c r="AD209" i="5" s="1"/>
  <c r="Q209" i="5"/>
  <c r="AC209" i="5" s="1"/>
  <c r="P209" i="5"/>
  <c r="AB209" i="5" s="1"/>
  <c r="O209" i="5"/>
  <c r="AA209" i="5" s="1"/>
  <c r="N209" i="5"/>
  <c r="Z209" i="5" s="1"/>
  <c r="X208" i="5"/>
  <c r="AJ208" i="5" s="1"/>
  <c r="W208" i="5"/>
  <c r="AI208" i="5" s="1"/>
  <c r="V208" i="5"/>
  <c r="AH208" i="5" s="1"/>
  <c r="U208" i="5"/>
  <c r="AG208" i="5" s="1"/>
  <c r="T208" i="5"/>
  <c r="AF208" i="5" s="1"/>
  <c r="S208" i="5"/>
  <c r="AE208" i="5" s="1"/>
  <c r="R208" i="5"/>
  <c r="AD208" i="5" s="1"/>
  <c r="Q208" i="5"/>
  <c r="AC208" i="5" s="1"/>
  <c r="P208" i="5"/>
  <c r="AB208" i="5" s="1"/>
  <c r="O208" i="5"/>
  <c r="AA208" i="5" s="1"/>
  <c r="N208" i="5"/>
  <c r="Z208" i="5" s="1"/>
  <c r="X207" i="5"/>
  <c r="AJ207" i="5" s="1"/>
  <c r="W207" i="5"/>
  <c r="AI207" i="5" s="1"/>
  <c r="V207" i="5"/>
  <c r="AH207" i="5" s="1"/>
  <c r="U207" i="5"/>
  <c r="AG207" i="5" s="1"/>
  <c r="T207" i="5"/>
  <c r="AF207" i="5" s="1"/>
  <c r="S207" i="5"/>
  <c r="AE207" i="5" s="1"/>
  <c r="R207" i="5"/>
  <c r="AD207" i="5" s="1"/>
  <c r="Q207" i="5"/>
  <c r="AC207" i="5" s="1"/>
  <c r="P207" i="5"/>
  <c r="AB207" i="5" s="1"/>
  <c r="O207" i="5"/>
  <c r="AA207" i="5" s="1"/>
  <c r="N207" i="5"/>
  <c r="Z207" i="5" s="1"/>
  <c r="X206" i="5"/>
  <c r="AJ206" i="5" s="1"/>
  <c r="W206" i="5"/>
  <c r="AI206" i="5" s="1"/>
  <c r="V206" i="5"/>
  <c r="AH206" i="5" s="1"/>
  <c r="U206" i="5"/>
  <c r="AG206" i="5" s="1"/>
  <c r="T206" i="5"/>
  <c r="AF206" i="5" s="1"/>
  <c r="S206" i="5"/>
  <c r="AE206" i="5" s="1"/>
  <c r="R206" i="5"/>
  <c r="AD206" i="5" s="1"/>
  <c r="Q206" i="5"/>
  <c r="AC206" i="5" s="1"/>
  <c r="P206" i="5"/>
  <c r="AB206" i="5" s="1"/>
  <c r="O206" i="5"/>
  <c r="AA206" i="5" s="1"/>
  <c r="N206" i="5"/>
  <c r="Z205" i="5"/>
  <c r="X205" i="5"/>
  <c r="AJ205" i="5" s="1"/>
  <c r="W205" i="5"/>
  <c r="AI205" i="5" s="1"/>
  <c r="V205" i="5"/>
  <c r="AH205" i="5" s="1"/>
  <c r="U205" i="5"/>
  <c r="AG205" i="5" s="1"/>
  <c r="T205" i="5"/>
  <c r="AF205" i="5" s="1"/>
  <c r="S205" i="5"/>
  <c r="AE205" i="5" s="1"/>
  <c r="R205" i="5"/>
  <c r="AD205" i="5" s="1"/>
  <c r="Q205" i="5"/>
  <c r="AC205" i="5" s="1"/>
  <c r="P205" i="5"/>
  <c r="AB205" i="5" s="1"/>
  <c r="O205" i="5"/>
  <c r="AA205" i="5" s="1"/>
  <c r="N205" i="5"/>
  <c r="AD204" i="5"/>
  <c r="X204" i="5"/>
  <c r="AJ204" i="5" s="1"/>
  <c r="W204" i="5"/>
  <c r="AI204" i="5" s="1"/>
  <c r="V204" i="5"/>
  <c r="AH204" i="5" s="1"/>
  <c r="U204" i="5"/>
  <c r="AG204" i="5" s="1"/>
  <c r="T204" i="5"/>
  <c r="AF204" i="5" s="1"/>
  <c r="S204" i="5"/>
  <c r="AE204" i="5" s="1"/>
  <c r="R204" i="5"/>
  <c r="Q204" i="5"/>
  <c r="AC204" i="5" s="1"/>
  <c r="P204" i="5"/>
  <c r="AB204" i="5" s="1"/>
  <c r="O204" i="5"/>
  <c r="AA204" i="5" s="1"/>
  <c r="N204" i="5"/>
  <c r="Z204" i="5" s="1"/>
  <c r="X203" i="5"/>
  <c r="AJ203" i="5" s="1"/>
  <c r="W203" i="5"/>
  <c r="AI203" i="5" s="1"/>
  <c r="V203" i="5"/>
  <c r="AH203" i="5" s="1"/>
  <c r="U203" i="5"/>
  <c r="AG203" i="5" s="1"/>
  <c r="T203" i="5"/>
  <c r="AF203" i="5" s="1"/>
  <c r="S203" i="5"/>
  <c r="AE203" i="5" s="1"/>
  <c r="R203" i="5"/>
  <c r="AD203" i="5" s="1"/>
  <c r="Q203" i="5"/>
  <c r="AC203" i="5" s="1"/>
  <c r="P203" i="5"/>
  <c r="Y203" i="5" s="1"/>
  <c r="O203" i="5"/>
  <c r="AA203" i="5" s="1"/>
  <c r="N203" i="5"/>
  <c r="Z203" i="5" s="1"/>
  <c r="X202" i="5"/>
  <c r="AJ202" i="5" s="1"/>
  <c r="W202" i="5"/>
  <c r="AI202" i="5" s="1"/>
  <c r="V202" i="5"/>
  <c r="AH202" i="5" s="1"/>
  <c r="U202" i="5"/>
  <c r="AG202" i="5" s="1"/>
  <c r="T202" i="5"/>
  <c r="AF202" i="5" s="1"/>
  <c r="S202" i="5"/>
  <c r="AE202" i="5" s="1"/>
  <c r="R202" i="5"/>
  <c r="AD202" i="5" s="1"/>
  <c r="Q202" i="5"/>
  <c r="AC202" i="5" s="1"/>
  <c r="P202" i="5"/>
  <c r="O202" i="5"/>
  <c r="AA202" i="5" s="1"/>
  <c r="N202" i="5"/>
  <c r="Z202" i="5" s="1"/>
  <c r="X201" i="5"/>
  <c r="AJ201" i="5" s="1"/>
  <c r="W201" i="5"/>
  <c r="AI201" i="5" s="1"/>
  <c r="V201" i="5"/>
  <c r="AH201" i="5" s="1"/>
  <c r="U201" i="5"/>
  <c r="AG201" i="5" s="1"/>
  <c r="T201" i="5"/>
  <c r="AF201" i="5" s="1"/>
  <c r="S201" i="5"/>
  <c r="AE201" i="5" s="1"/>
  <c r="R201" i="5"/>
  <c r="AD201" i="5" s="1"/>
  <c r="Q201" i="5"/>
  <c r="AC201" i="5" s="1"/>
  <c r="P201" i="5"/>
  <c r="O201" i="5"/>
  <c r="AA201" i="5" s="1"/>
  <c r="N201" i="5"/>
  <c r="Z201" i="5" s="1"/>
  <c r="X200" i="5"/>
  <c r="AJ200" i="5" s="1"/>
  <c r="W200" i="5"/>
  <c r="AI200" i="5" s="1"/>
  <c r="V200" i="5"/>
  <c r="AH200" i="5" s="1"/>
  <c r="U200" i="5"/>
  <c r="AG200" i="5" s="1"/>
  <c r="T200" i="5"/>
  <c r="AF200" i="5" s="1"/>
  <c r="S200" i="5"/>
  <c r="AE200" i="5" s="1"/>
  <c r="R200" i="5"/>
  <c r="AD200" i="5" s="1"/>
  <c r="Q200" i="5"/>
  <c r="AC200" i="5" s="1"/>
  <c r="P200" i="5"/>
  <c r="O200" i="5"/>
  <c r="AA200" i="5" s="1"/>
  <c r="N200" i="5"/>
  <c r="Z200" i="5" s="1"/>
  <c r="X199" i="5"/>
  <c r="AJ199" i="5" s="1"/>
  <c r="W199" i="5"/>
  <c r="AI199" i="5" s="1"/>
  <c r="V199" i="5"/>
  <c r="AH199" i="5" s="1"/>
  <c r="U199" i="5"/>
  <c r="AG199" i="5" s="1"/>
  <c r="T199" i="5"/>
  <c r="AF199" i="5" s="1"/>
  <c r="S199" i="5"/>
  <c r="AE199" i="5" s="1"/>
  <c r="R199" i="5"/>
  <c r="AD199" i="5" s="1"/>
  <c r="Q199" i="5"/>
  <c r="AC199" i="5" s="1"/>
  <c r="P199" i="5"/>
  <c r="Y199" i="5" s="1"/>
  <c r="O199" i="5"/>
  <c r="AA199" i="5" s="1"/>
  <c r="N199" i="5"/>
  <c r="Z199" i="5" s="1"/>
  <c r="X198" i="5"/>
  <c r="AJ198" i="5" s="1"/>
  <c r="W198" i="5"/>
  <c r="AI198" i="5" s="1"/>
  <c r="V198" i="5"/>
  <c r="AH198" i="5" s="1"/>
  <c r="U198" i="5"/>
  <c r="AG198" i="5" s="1"/>
  <c r="T198" i="5"/>
  <c r="AF198" i="5" s="1"/>
  <c r="S198" i="5"/>
  <c r="AE198" i="5" s="1"/>
  <c r="R198" i="5"/>
  <c r="AD198" i="5" s="1"/>
  <c r="Q198" i="5"/>
  <c r="AC198" i="5" s="1"/>
  <c r="P198" i="5"/>
  <c r="O198" i="5"/>
  <c r="AA198" i="5" s="1"/>
  <c r="N198" i="5"/>
  <c r="Z198" i="5" s="1"/>
  <c r="X197" i="5"/>
  <c r="AJ197" i="5" s="1"/>
  <c r="W197" i="5"/>
  <c r="AI197" i="5" s="1"/>
  <c r="V197" i="5"/>
  <c r="AH197" i="5" s="1"/>
  <c r="U197" i="5"/>
  <c r="AG197" i="5" s="1"/>
  <c r="T197" i="5"/>
  <c r="AF197" i="5" s="1"/>
  <c r="S197" i="5"/>
  <c r="AE197" i="5" s="1"/>
  <c r="R197" i="5"/>
  <c r="AD197" i="5" s="1"/>
  <c r="Q197" i="5"/>
  <c r="AC197" i="5" s="1"/>
  <c r="P197" i="5"/>
  <c r="O197" i="5"/>
  <c r="AA197" i="5" s="1"/>
  <c r="N197" i="5"/>
  <c r="Z197" i="5" s="1"/>
  <c r="X196" i="5"/>
  <c r="AJ196" i="5" s="1"/>
  <c r="W196" i="5"/>
  <c r="AI196" i="5" s="1"/>
  <c r="V196" i="5"/>
  <c r="AH196" i="5" s="1"/>
  <c r="U196" i="5"/>
  <c r="AG196" i="5" s="1"/>
  <c r="T196" i="5"/>
  <c r="AF196" i="5" s="1"/>
  <c r="S196" i="5"/>
  <c r="AE196" i="5" s="1"/>
  <c r="R196" i="5"/>
  <c r="AD196" i="5" s="1"/>
  <c r="Q196" i="5"/>
  <c r="AC196" i="5" s="1"/>
  <c r="P196" i="5"/>
  <c r="O196" i="5"/>
  <c r="AA196" i="5" s="1"/>
  <c r="N196" i="5"/>
  <c r="Z196" i="5" s="1"/>
  <c r="X195" i="5"/>
  <c r="AJ195" i="5" s="1"/>
  <c r="W195" i="5"/>
  <c r="AI195" i="5" s="1"/>
  <c r="V195" i="5"/>
  <c r="AH195" i="5" s="1"/>
  <c r="U195" i="5"/>
  <c r="AG195" i="5" s="1"/>
  <c r="T195" i="5"/>
  <c r="AF195" i="5" s="1"/>
  <c r="S195" i="5"/>
  <c r="AE195" i="5" s="1"/>
  <c r="R195" i="5"/>
  <c r="AD195" i="5" s="1"/>
  <c r="Q195" i="5"/>
  <c r="AC195" i="5" s="1"/>
  <c r="P195" i="5"/>
  <c r="Y195" i="5" s="1"/>
  <c r="O195" i="5"/>
  <c r="AA195" i="5" s="1"/>
  <c r="N195" i="5"/>
  <c r="Z195" i="5" s="1"/>
  <c r="X194" i="5"/>
  <c r="AJ194" i="5" s="1"/>
  <c r="W194" i="5"/>
  <c r="AI194" i="5" s="1"/>
  <c r="V194" i="5"/>
  <c r="AH194" i="5" s="1"/>
  <c r="U194" i="5"/>
  <c r="AG194" i="5" s="1"/>
  <c r="T194" i="5"/>
  <c r="AF194" i="5" s="1"/>
  <c r="S194" i="5"/>
  <c r="AE194" i="5" s="1"/>
  <c r="R194" i="5"/>
  <c r="AD194" i="5" s="1"/>
  <c r="Q194" i="5"/>
  <c r="AC194" i="5" s="1"/>
  <c r="P194" i="5"/>
  <c r="O194" i="5"/>
  <c r="AA194" i="5" s="1"/>
  <c r="N194" i="5"/>
  <c r="Z194" i="5" s="1"/>
  <c r="X193" i="5"/>
  <c r="AJ193" i="5" s="1"/>
  <c r="W193" i="5"/>
  <c r="AI193" i="5" s="1"/>
  <c r="V193" i="5"/>
  <c r="AH193" i="5" s="1"/>
  <c r="U193" i="5"/>
  <c r="AG193" i="5" s="1"/>
  <c r="T193" i="5"/>
  <c r="AF193" i="5" s="1"/>
  <c r="S193" i="5"/>
  <c r="AE193" i="5" s="1"/>
  <c r="R193" i="5"/>
  <c r="AD193" i="5" s="1"/>
  <c r="Q193" i="5"/>
  <c r="AC193" i="5" s="1"/>
  <c r="P193" i="5"/>
  <c r="O193" i="5"/>
  <c r="AA193" i="5" s="1"/>
  <c r="N193" i="5"/>
  <c r="Z193" i="5" s="1"/>
  <c r="X192" i="5"/>
  <c r="AJ192" i="5" s="1"/>
  <c r="W192" i="5"/>
  <c r="AI192" i="5" s="1"/>
  <c r="V192" i="5"/>
  <c r="AH192" i="5" s="1"/>
  <c r="U192" i="5"/>
  <c r="AG192" i="5" s="1"/>
  <c r="T192" i="5"/>
  <c r="AF192" i="5" s="1"/>
  <c r="S192" i="5"/>
  <c r="AE192" i="5" s="1"/>
  <c r="R192" i="5"/>
  <c r="AD192" i="5" s="1"/>
  <c r="Q192" i="5"/>
  <c r="AC192" i="5" s="1"/>
  <c r="P192" i="5"/>
  <c r="O192" i="5"/>
  <c r="AA192" i="5" s="1"/>
  <c r="N192" i="5"/>
  <c r="Z192" i="5" s="1"/>
  <c r="X191" i="5"/>
  <c r="AJ191" i="5" s="1"/>
  <c r="W191" i="5"/>
  <c r="AI191" i="5" s="1"/>
  <c r="V191" i="5"/>
  <c r="AH191" i="5" s="1"/>
  <c r="U191" i="5"/>
  <c r="AG191" i="5" s="1"/>
  <c r="T191" i="5"/>
  <c r="AF191" i="5" s="1"/>
  <c r="S191" i="5"/>
  <c r="AE191" i="5" s="1"/>
  <c r="R191" i="5"/>
  <c r="AD191" i="5" s="1"/>
  <c r="Q191" i="5"/>
  <c r="AC191" i="5" s="1"/>
  <c r="P191" i="5"/>
  <c r="Y191" i="5" s="1"/>
  <c r="O191" i="5"/>
  <c r="AA191" i="5" s="1"/>
  <c r="N191" i="5"/>
  <c r="Z191" i="5" s="1"/>
  <c r="X190" i="5"/>
  <c r="AJ190" i="5" s="1"/>
  <c r="W190" i="5"/>
  <c r="AI190" i="5" s="1"/>
  <c r="V190" i="5"/>
  <c r="AH190" i="5" s="1"/>
  <c r="U190" i="5"/>
  <c r="AG190" i="5" s="1"/>
  <c r="T190" i="5"/>
  <c r="AF190" i="5" s="1"/>
  <c r="S190" i="5"/>
  <c r="AE190" i="5" s="1"/>
  <c r="R190" i="5"/>
  <c r="AD190" i="5" s="1"/>
  <c r="Q190" i="5"/>
  <c r="AC190" i="5" s="1"/>
  <c r="P190" i="5"/>
  <c r="O190" i="5"/>
  <c r="AA190" i="5" s="1"/>
  <c r="N190" i="5"/>
  <c r="Z190" i="5" s="1"/>
  <c r="X189" i="5"/>
  <c r="AJ189" i="5" s="1"/>
  <c r="W189" i="5"/>
  <c r="AI189" i="5" s="1"/>
  <c r="V189" i="5"/>
  <c r="AH189" i="5" s="1"/>
  <c r="U189" i="5"/>
  <c r="AG189" i="5" s="1"/>
  <c r="T189" i="5"/>
  <c r="AF189" i="5" s="1"/>
  <c r="S189" i="5"/>
  <c r="AE189" i="5" s="1"/>
  <c r="R189" i="5"/>
  <c r="AD189" i="5" s="1"/>
  <c r="Q189" i="5"/>
  <c r="AC189" i="5" s="1"/>
  <c r="P189" i="5"/>
  <c r="O189" i="5"/>
  <c r="AA189" i="5" s="1"/>
  <c r="N189" i="5"/>
  <c r="Z189" i="5" s="1"/>
  <c r="X188" i="5"/>
  <c r="AJ188" i="5" s="1"/>
  <c r="W188" i="5"/>
  <c r="AI188" i="5" s="1"/>
  <c r="V188" i="5"/>
  <c r="AH188" i="5" s="1"/>
  <c r="U188" i="5"/>
  <c r="AG188" i="5" s="1"/>
  <c r="T188" i="5"/>
  <c r="AF188" i="5" s="1"/>
  <c r="S188" i="5"/>
  <c r="AE188" i="5" s="1"/>
  <c r="R188" i="5"/>
  <c r="AD188" i="5" s="1"/>
  <c r="Q188" i="5"/>
  <c r="AC188" i="5" s="1"/>
  <c r="P188" i="5"/>
  <c r="O188" i="5"/>
  <c r="AA188" i="5" s="1"/>
  <c r="N188" i="5"/>
  <c r="Z188" i="5" s="1"/>
  <c r="X187" i="5"/>
  <c r="X222" i="5" s="1"/>
  <c r="X223" i="5" s="1"/>
  <c r="W187" i="5"/>
  <c r="V187" i="5"/>
  <c r="U187" i="5"/>
  <c r="T187" i="5"/>
  <c r="T222" i="5" s="1"/>
  <c r="T223" i="5" s="1"/>
  <c r="S187" i="5"/>
  <c r="R187" i="5"/>
  <c r="Q187" i="5"/>
  <c r="P187" i="5"/>
  <c r="P222" i="5" s="1"/>
  <c r="P223" i="5" s="1"/>
  <c r="O187" i="5"/>
  <c r="N187" i="5"/>
  <c r="AU181" i="5"/>
  <c r="AT181" i="5"/>
  <c r="AS181" i="5"/>
  <c r="AQ181" i="5"/>
  <c r="AP181" i="5"/>
  <c r="AO181" i="5"/>
  <c r="AM181" i="5"/>
  <c r="AL181" i="5"/>
  <c r="AK181" i="5"/>
  <c r="AI181" i="5"/>
  <c r="AH181" i="5"/>
  <c r="AG181" i="5"/>
  <c r="AE181" i="5"/>
  <c r="AC181" i="5"/>
  <c r="AA181" i="5"/>
  <c r="Z181" i="5"/>
  <c r="Y181" i="5"/>
  <c r="W181" i="5"/>
  <c r="V181" i="5"/>
  <c r="U181" i="5"/>
  <c r="S181" i="5"/>
  <c r="R181" i="5"/>
  <c r="Q181" i="5"/>
  <c r="O181" i="5"/>
  <c r="N181" i="5"/>
  <c r="M181" i="5"/>
  <c r="K181" i="5"/>
  <c r="J181" i="5"/>
  <c r="I181" i="5"/>
  <c r="G181" i="5"/>
  <c r="F181" i="5"/>
  <c r="E181" i="5"/>
  <c r="AX180" i="5"/>
  <c r="AW180" i="5"/>
  <c r="AV180" i="5"/>
  <c r="AX179" i="5"/>
  <c r="AW179" i="5"/>
  <c r="AV179" i="5"/>
  <c r="AX178" i="5"/>
  <c r="AW178" i="5"/>
  <c r="AV178" i="5"/>
  <c r="AX177" i="5"/>
  <c r="AW177" i="5"/>
  <c r="AV177" i="5"/>
  <c r="AX176" i="5"/>
  <c r="AW176" i="5"/>
  <c r="AV176" i="5"/>
  <c r="AX175" i="5"/>
  <c r="AW175" i="5"/>
  <c r="AV175" i="5"/>
  <c r="AX174" i="5"/>
  <c r="AW174" i="5"/>
  <c r="AV174" i="5"/>
  <c r="AX173" i="5"/>
  <c r="AV173" i="5"/>
  <c r="AD173" i="5"/>
  <c r="AW173" i="5" s="1"/>
  <c r="AX172" i="5"/>
  <c r="AW172" i="5"/>
  <c r="AV172" i="5"/>
  <c r="AX171" i="5"/>
  <c r="AW171" i="5"/>
  <c r="AV171" i="5"/>
  <c r="AX170" i="5"/>
  <c r="AW170" i="5"/>
  <c r="AV170" i="5"/>
  <c r="AX169" i="5"/>
  <c r="AW169" i="5"/>
  <c r="AV169" i="5"/>
  <c r="AX168" i="5"/>
  <c r="AW168" i="5"/>
  <c r="AV168" i="5"/>
  <c r="AX167" i="5"/>
  <c r="AW167" i="5"/>
  <c r="AV167" i="5"/>
  <c r="AX166" i="5"/>
  <c r="AW166" i="5"/>
  <c r="AV166" i="5"/>
  <c r="AX165" i="5"/>
  <c r="AW165" i="5"/>
  <c r="AV165" i="5"/>
  <c r="AX164" i="5"/>
  <c r="AW164" i="5"/>
  <c r="AV164" i="5"/>
  <c r="AX163" i="5"/>
  <c r="AW163" i="5"/>
  <c r="AV163" i="5"/>
  <c r="AX162" i="5"/>
  <c r="AW162" i="5"/>
  <c r="AV162" i="5"/>
  <c r="AX161" i="5"/>
  <c r="AW161" i="5"/>
  <c r="AV161" i="5"/>
  <c r="AX160" i="5"/>
  <c r="AW160" i="5"/>
  <c r="AV160" i="5"/>
  <c r="AX159" i="5"/>
  <c r="AW159" i="5"/>
  <c r="AV159" i="5"/>
  <c r="AX158" i="5"/>
  <c r="AW158" i="5"/>
  <c r="AV158" i="5"/>
  <c r="AX157" i="5"/>
  <c r="AW157" i="5"/>
  <c r="AV157" i="5"/>
  <c r="AX156" i="5"/>
  <c r="AW156" i="5"/>
  <c r="AV156" i="5"/>
  <c r="AX155" i="5"/>
  <c r="AW155" i="5"/>
  <c r="AV155" i="5"/>
  <c r="AX154" i="5"/>
  <c r="AW154" i="5"/>
  <c r="AV154" i="5"/>
  <c r="AX153" i="5"/>
  <c r="AW153" i="5"/>
  <c r="AV153" i="5"/>
  <c r="AX152" i="5"/>
  <c r="AW152" i="5"/>
  <c r="AV152" i="5"/>
  <c r="AX151" i="5"/>
  <c r="AW151" i="5"/>
  <c r="AV151" i="5"/>
  <c r="AX150" i="5"/>
  <c r="AW150" i="5"/>
  <c r="AV150" i="5"/>
  <c r="AX149" i="5"/>
  <c r="AW149" i="5"/>
  <c r="AV149" i="5"/>
  <c r="AX148" i="5"/>
  <c r="AW148" i="5"/>
  <c r="AV148" i="5"/>
  <c r="AX147" i="5"/>
  <c r="AW147" i="5"/>
  <c r="AV147" i="5"/>
  <c r="AX146" i="5"/>
  <c r="AW146" i="5"/>
  <c r="AV146" i="5"/>
  <c r="AD146" i="5"/>
  <c r="AX145" i="5"/>
  <c r="AW145" i="5"/>
  <c r="AV145" i="5"/>
  <c r="AX144" i="5"/>
  <c r="AW144" i="5"/>
  <c r="AV144" i="5"/>
  <c r="AX143" i="5"/>
  <c r="AW143" i="5"/>
  <c r="AV143" i="5"/>
  <c r="AX142" i="5"/>
  <c r="AW142" i="5"/>
  <c r="AV142" i="5"/>
  <c r="AX141" i="5"/>
  <c r="AW141" i="5"/>
  <c r="AV141" i="5"/>
  <c r="AD141" i="5"/>
  <c r="AB141" i="5"/>
  <c r="AX140" i="5"/>
  <c r="AW140" i="5"/>
  <c r="AV140" i="5"/>
  <c r="AX139" i="5"/>
  <c r="AW139" i="5"/>
  <c r="AV139" i="5"/>
  <c r="AX138" i="5"/>
  <c r="AW138" i="5"/>
  <c r="AV138" i="5"/>
  <c r="AX137" i="5"/>
  <c r="AW137" i="5"/>
  <c r="AV137" i="5"/>
  <c r="AX136" i="5"/>
  <c r="AW136" i="5"/>
  <c r="AV136" i="5"/>
  <c r="AX135" i="5"/>
  <c r="AW135" i="5"/>
  <c r="AV135" i="5"/>
  <c r="AX134" i="5"/>
  <c r="AW134" i="5"/>
  <c r="AV134" i="5"/>
  <c r="AX133" i="5"/>
  <c r="AW133" i="5"/>
  <c r="AV133" i="5"/>
  <c r="AX132" i="5"/>
  <c r="AW132" i="5"/>
  <c r="AV132" i="5"/>
  <c r="AX131" i="5"/>
  <c r="AW131" i="5"/>
  <c r="AV131" i="5"/>
  <c r="AX130" i="5"/>
  <c r="AW130" i="5"/>
  <c r="AV130" i="5"/>
  <c r="AX129" i="5"/>
  <c r="AW129" i="5"/>
  <c r="AV129" i="5"/>
  <c r="AX128" i="5"/>
  <c r="AW128" i="5"/>
  <c r="AV128" i="5"/>
  <c r="AX127" i="5"/>
  <c r="AW127" i="5"/>
  <c r="AV127" i="5"/>
  <c r="AX126" i="5"/>
  <c r="AW126" i="5"/>
  <c r="AV126" i="5"/>
  <c r="AX125" i="5"/>
  <c r="AW125" i="5"/>
  <c r="AV125" i="5"/>
  <c r="AX124" i="5"/>
  <c r="AW124" i="5"/>
  <c r="AV124" i="5"/>
  <c r="AX123" i="5"/>
  <c r="AW123" i="5"/>
  <c r="AV123" i="5"/>
  <c r="AX122" i="5"/>
  <c r="AW122" i="5"/>
  <c r="AV122" i="5"/>
  <c r="AX121" i="5"/>
  <c r="AW121" i="5"/>
  <c r="AV121" i="5"/>
  <c r="AX120" i="5"/>
  <c r="AW120" i="5"/>
  <c r="AV120" i="5"/>
  <c r="AX119" i="5"/>
  <c r="AW119" i="5"/>
  <c r="AV119" i="5"/>
  <c r="AX118" i="5"/>
  <c r="AW118" i="5"/>
  <c r="AV118" i="5"/>
  <c r="AX117" i="5"/>
  <c r="AW117" i="5"/>
  <c r="AV117" i="5"/>
  <c r="AX116" i="5"/>
  <c r="AW116" i="5"/>
  <c r="AV116" i="5"/>
  <c r="AX115" i="5"/>
  <c r="AW115" i="5"/>
  <c r="AV115" i="5"/>
  <c r="AX114" i="5"/>
  <c r="AW114" i="5"/>
  <c r="AV114" i="5"/>
  <c r="AX113" i="5"/>
  <c r="AW113" i="5"/>
  <c r="AV113" i="5"/>
  <c r="AX112" i="5"/>
  <c r="AW112" i="5"/>
  <c r="AV112" i="5"/>
  <c r="AX111" i="5"/>
  <c r="AW111" i="5"/>
  <c r="AV111" i="5"/>
  <c r="AX110" i="5"/>
  <c r="AW110" i="5"/>
  <c r="AV110" i="5"/>
  <c r="AX109" i="5"/>
  <c r="AW109" i="5"/>
  <c r="AV109" i="5"/>
  <c r="AX108" i="5"/>
  <c r="AW108" i="5"/>
  <c r="AV108" i="5"/>
  <c r="AX107" i="5"/>
  <c r="AW107" i="5"/>
  <c r="AV107" i="5"/>
  <c r="AX106" i="5"/>
  <c r="AW106" i="5"/>
  <c r="AV106" i="5"/>
  <c r="AX105" i="5"/>
  <c r="AW105" i="5"/>
  <c r="AV105" i="5"/>
  <c r="AX104" i="5"/>
  <c r="AW104" i="5"/>
  <c r="AV104" i="5"/>
  <c r="AX103" i="5"/>
  <c r="AW103" i="5"/>
  <c r="AV103" i="5"/>
  <c r="AX102" i="5"/>
  <c r="AW102" i="5"/>
  <c r="AV102" i="5"/>
  <c r="AX101" i="5"/>
  <c r="AW101" i="5"/>
  <c r="AV101" i="5"/>
  <c r="AX100" i="5"/>
  <c r="AW100" i="5"/>
  <c r="AV100" i="5"/>
  <c r="AX99" i="5"/>
  <c r="AW99" i="5"/>
  <c r="AV99" i="5"/>
  <c r="AX98" i="5"/>
  <c r="AW98" i="5"/>
  <c r="AV98" i="5"/>
  <c r="AX97" i="5"/>
  <c r="AW97" i="5"/>
  <c r="AV97" i="5"/>
  <c r="AX96" i="5"/>
  <c r="AW96" i="5"/>
  <c r="AV96" i="5"/>
  <c r="AX95" i="5"/>
  <c r="AW95" i="5"/>
  <c r="AV95" i="5"/>
  <c r="AX94" i="5"/>
  <c r="AW94" i="5"/>
  <c r="AV94" i="5"/>
  <c r="AX93" i="5"/>
  <c r="AW93" i="5"/>
  <c r="AV93" i="5"/>
  <c r="AX92" i="5"/>
  <c r="AW92" i="5"/>
  <c r="AV92" i="5"/>
  <c r="AX91" i="5"/>
  <c r="AW91" i="5"/>
  <c r="AV91" i="5"/>
  <c r="AX90" i="5"/>
  <c r="AW90" i="5"/>
  <c r="AV90" i="5"/>
  <c r="AX89" i="5"/>
  <c r="AW89" i="5"/>
  <c r="AV89" i="5"/>
  <c r="AX88" i="5"/>
  <c r="AV88" i="5"/>
  <c r="AD88" i="5"/>
  <c r="AW88" i="5" s="1"/>
  <c r="AB88" i="5"/>
  <c r="AX87" i="5"/>
  <c r="AW87" i="5"/>
  <c r="AV87" i="5"/>
  <c r="AX86" i="5"/>
  <c r="AW86" i="5"/>
  <c r="AV86" i="5"/>
  <c r="AX85" i="5"/>
  <c r="AW85" i="5"/>
  <c r="AV85" i="5"/>
  <c r="AX84" i="5"/>
  <c r="AW84" i="5"/>
  <c r="AV84" i="5"/>
  <c r="AX83" i="5"/>
  <c r="AW83" i="5"/>
  <c r="AV83" i="5"/>
  <c r="AX82" i="5"/>
  <c r="AW82" i="5"/>
  <c r="AV82" i="5"/>
  <c r="AX81" i="5"/>
  <c r="AW81" i="5"/>
  <c r="AV81" i="5"/>
  <c r="AX80" i="5"/>
  <c r="AW80" i="5"/>
  <c r="AV80" i="5"/>
  <c r="AX79" i="5"/>
  <c r="AV79" i="5"/>
  <c r="AD79" i="5"/>
  <c r="AW79" i="5" s="1"/>
  <c r="AX78" i="5"/>
  <c r="AW78" i="5"/>
  <c r="AV78" i="5"/>
  <c r="AX77" i="5"/>
  <c r="AW77" i="5"/>
  <c r="AV77" i="5"/>
  <c r="AX76" i="5"/>
  <c r="AW76" i="5"/>
  <c r="AV76" i="5"/>
  <c r="AX75" i="5"/>
  <c r="AW75" i="5"/>
  <c r="AV75" i="5"/>
  <c r="AX74" i="5"/>
  <c r="AW74" i="5"/>
  <c r="AV74" i="5"/>
  <c r="AX73" i="5"/>
  <c r="AW73" i="5"/>
  <c r="AV73" i="5"/>
  <c r="AX72" i="5"/>
  <c r="AW72" i="5"/>
  <c r="AV72" i="5"/>
  <c r="AX71" i="5"/>
  <c r="AW71" i="5"/>
  <c r="AV71" i="5"/>
  <c r="AX70" i="5"/>
  <c r="AW70" i="5"/>
  <c r="AV70" i="5"/>
  <c r="AX69" i="5"/>
  <c r="AW69" i="5"/>
  <c r="AV69" i="5"/>
  <c r="AX68" i="5"/>
  <c r="AW68" i="5"/>
  <c r="AV68" i="5"/>
  <c r="AX67" i="5"/>
  <c r="AW67" i="5"/>
  <c r="AV67" i="5"/>
  <c r="AX66" i="5"/>
  <c r="AW66" i="5"/>
  <c r="AV66" i="5"/>
  <c r="AX65" i="5"/>
  <c r="AW65" i="5"/>
  <c r="AV65" i="5"/>
  <c r="AX64" i="5"/>
  <c r="AW64" i="5"/>
  <c r="AV64" i="5"/>
  <c r="AX63" i="5"/>
  <c r="AW63" i="5"/>
  <c r="AV63" i="5"/>
  <c r="AX62" i="5"/>
  <c r="AW62" i="5"/>
  <c r="AV62" i="5"/>
  <c r="AX61" i="5"/>
  <c r="AW61" i="5"/>
  <c r="AV61" i="5"/>
  <c r="AX60" i="5"/>
  <c r="AW60" i="5"/>
  <c r="AV60" i="5"/>
  <c r="AX59" i="5"/>
  <c r="AW59" i="5"/>
  <c r="AV59" i="5"/>
  <c r="AX58" i="5"/>
  <c r="AW58" i="5"/>
  <c r="AV58" i="5"/>
  <c r="AX57" i="5"/>
  <c r="AW57" i="5"/>
  <c r="AV57" i="5"/>
  <c r="AX56" i="5"/>
  <c r="AW56" i="5"/>
  <c r="AV56" i="5"/>
  <c r="AX55" i="5"/>
  <c r="AW55" i="5"/>
  <c r="AV55" i="5"/>
  <c r="AX54" i="5"/>
  <c r="AW54" i="5"/>
  <c r="AV54" i="5"/>
  <c r="AX53" i="5"/>
  <c r="AW53" i="5"/>
  <c r="AV53" i="5"/>
  <c r="AX52" i="5"/>
  <c r="AW52" i="5"/>
  <c r="AV52" i="5"/>
  <c r="AX51" i="5"/>
  <c r="AW51" i="5"/>
  <c r="AV51" i="5"/>
  <c r="AX50" i="5"/>
  <c r="AW50" i="5"/>
  <c r="AV50" i="5"/>
  <c r="AX49" i="5"/>
  <c r="AW49" i="5"/>
  <c r="AV49" i="5"/>
  <c r="AX48" i="5"/>
  <c r="AW48" i="5"/>
  <c r="AV48" i="5"/>
  <c r="AX47" i="5"/>
  <c r="AW47" i="5"/>
  <c r="AV47" i="5"/>
  <c r="AX46" i="5"/>
  <c r="AW46" i="5"/>
  <c r="AV46" i="5"/>
  <c r="AX45" i="5"/>
  <c r="AW45" i="5"/>
  <c r="AV45" i="5"/>
  <c r="AX44" i="5"/>
  <c r="AW44" i="5"/>
  <c r="AV44" i="5"/>
  <c r="AX43" i="5"/>
  <c r="AW43" i="5"/>
  <c r="AV43" i="5"/>
  <c r="AX42" i="5"/>
  <c r="AW42" i="5"/>
  <c r="AV42" i="5"/>
  <c r="AX41" i="5"/>
  <c r="AW41" i="5"/>
  <c r="AV41" i="5"/>
  <c r="AX40" i="5"/>
  <c r="AW40" i="5"/>
  <c r="AV40" i="5"/>
  <c r="AX39" i="5"/>
  <c r="AW39" i="5"/>
  <c r="AV39" i="5"/>
  <c r="AX38" i="5"/>
  <c r="AW38" i="5"/>
  <c r="AV38" i="5"/>
  <c r="AX37" i="5"/>
  <c r="AV37" i="5"/>
  <c r="AD37" i="5"/>
  <c r="AW37" i="5" s="1"/>
  <c r="AX36" i="5"/>
  <c r="AV36" i="5"/>
  <c r="AD36" i="5"/>
  <c r="AD181" i="5" s="1"/>
  <c r="AB36" i="5"/>
  <c r="AX35" i="5"/>
  <c r="AW35" i="5"/>
  <c r="AV35" i="5"/>
  <c r="AX34" i="5"/>
  <c r="AW34" i="5"/>
  <c r="AV34" i="5"/>
  <c r="AX33" i="5"/>
  <c r="AW33" i="5"/>
  <c r="AV33" i="5"/>
  <c r="AX32" i="5"/>
  <c r="AW32" i="5"/>
  <c r="AV32" i="5"/>
  <c r="AX31" i="5"/>
  <c r="AW31" i="5"/>
  <c r="AV31" i="5"/>
  <c r="AX30" i="5"/>
  <c r="AW30" i="5"/>
  <c r="AV30" i="5"/>
  <c r="AX29" i="5"/>
  <c r="AW29" i="5"/>
  <c r="AV29" i="5"/>
  <c r="AX28" i="5"/>
  <c r="AW28" i="5"/>
  <c r="AV28" i="5"/>
  <c r="AX27" i="5"/>
  <c r="AW27" i="5"/>
  <c r="AV27" i="5"/>
  <c r="AX26" i="5"/>
  <c r="AW26" i="5"/>
  <c r="AV26" i="5"/>
  <c r="AX25" i="5"/>
  <c r="AW25" i="5"/>
  <c r="AV25" i="5"/>
  <c r="AX24" i="5"/>
  <c r="AW24" i="5"/>
  <c r="AV24" i="5"/>
  <c r="AX23" i="5"/>
  <c r="AW23" i="5"/>
  <c r="AV23" i="5"/>
  <c r="AX22" i="5"/>
  <c r="AW22" i="5"/>
  <c r="AV22" i="5"/>
  <c r="AX21" i="5"/>
  <c r="AW21" i="5"/>
  <c r="AV21" i="5"/>
  <c r="AX20" i="5"/>
  <c r="AW20" i="5"/>
  <c r="AV20" i="5"/>
  <c r="AX19" i="5"/>
  <c r="AW19" i="5"/>
  <c r="AV19" i="5"/>
  <c r="AX18" i="5"/>
  <c r="AW18" i="5"/>
  <c r="AV18" i="5"/>
  <c r="AX17" i="5"/>
  <c r="AW17" i="5"/>
  <c r="AV17" i="5"/>
  <c r="AX16" i="5"/>
  <c r="AW16" i="5"/>
  <c r="AV16" i="5"/>
  <c r="AX15" i="5"/>
  <c r="AW15" i="5"/>
  <c r="AV15" i="5"/>
  <c r="AX14" i="5"/>
  <c r="AW14" i="5"/>
  <c r="AV14" i="5"/>
  <c r="AX13" i="5"/>
  <c r="AW13" i="5"/>
  <c r="AV13" i="5"/>
  <c r="AX12" i="5"/>
  <c r="AW12" i="5"/>
  <c r="AV12" i="5"/>
  <c r="AX11" i="5"/>
  <c r="AW11" i="5"/>
  <c r="AV11" i="5"/>
  <c r="AX10" i="5"/>
  <c r="AW10" i="5"/>
  <c r="AV10" i="5"/>
  <c r="AX9" i="5"/>
  <c r="AW9" i="5"/>
  <c r="AV9" i="5"/>
  <c r="AX8" i="5"/>
  <c r="AW8" i="5"/>
  <c r="AV8" i="5"/>
  <c r="AX7" i="5"/>
  <c r="AW7" i="5"/>
  <c r="AV7" i="5"/>
  <c r="AX6" i="5"/>
  <c r="AW6" i="5"/>
  <c r="AW181" i="5" s="1"/>
  <c r="AV6" i="5"/>
  <c r="AV181" i="5" l="1"/>
  <c r="AX181" i="5"/>
  <c r="Q222" i="5"/>
  <c r="Q223" i="5" s="1"/>
  <c r="U222" i="5"/>
  <c r="U223" i="5" s="1"/>
  <c r="Y190" i="5"/>
  <c r="Y194" i="5"/>
  <c r="Y198" i="5"/>
  <c r="Y202" i="5"/>
  <c r="N222" i="5"/>
  <c r="N223" i="5" s="1"/>
  <c r="R222" i="5"/>
  <c r="R223" i="5" s="1"/>
  <c r="V222" i="5"/>
  <c r="V223" i="5" s="1"/>
  <c r="Y189" i="5"/>
  <c r="Y193" i="5"/>
  <c r="Y197" i="5"/>
  <c r="Y201" i="5"/>
  <c r="Y205" i="5"/>
  <c r="AK210" i="5"/>
  <c r="AK214" i="5"/>
  <c r="AK218" i="5"/>
  <c r="O222" i="5"/>
  <c r="O223" i="5" s="1"/>
  <c r="S222" i="5"/>
  <c r="S223" i="5" s="1"/>
  <c r="W222" i="5"/>
  <c r="W223" i="5" s="1"/>
  <c r="Y188" i="5"/>
  <c r="Y192" i="5"/>
  <c r="Y196" i="5"/>
  <c r="Y200" i="5"/>
  <c r="AK209" i="5"/>
  <c r="AK213" i="5"/>
  <c r="AK217" i="5"/>
  <c r="AK221" i="5"/>
  <c r="AK204" i="5"/>
  <c r="Z187" i="5"/>
  <c r="AD187" i="5"/>
  <c r="AD222" i="5" s="1"/>
  <c r="AD223" i="5" s="1"/>
  <c r="AH187" i="5"/>
  <c r="AH222" i="5" s="1"/>
  <c r="AH223" i="5" s="1"/>
  <c r="AK208" i="5"/>
  <c r="AK212" i="5"/>
  <c r="AK216" i="5"/>
  <c r="AK220" i="5"/>
  <c r="AA187" i="5"/>
  <c r="AA222" i="5" s="1"/>
  <c r="AA223" i="5" s="1"/>
  <c r="AE187" i="5"/>
  <c r="AE222" i="5" s="1"/>
  <c r="AE223" i="5" s="1"/>
  <c r="AI187" i="5"/>
  <c r="AI222" i="5" s="1"/>
  <c r="AI223" i="5" s="1"/>
  <c r="AK207" i="5"/>
  <c r="AK211" i="5"/>
  <c r="AK215" i="5"/>
  <c r="AK219" i="5"/>
  <c r="AW36" i="5"/>
  <c r="AB187" i="5"/>
  <c r="AF187" i="5"/>
  <c r="AF222" i="5" s="1"/>
  <c r="AF223" i="5" s="1"/>
  <c r="AJ187" i="5"/>
  <c r="AJ222" i="5" s="1"/>
  <c r="AJ223" i="5" s="1"/>
  <c r="AB188" i="5"/>
  <c r="AK188" i="5" s="1"/>
  <c r="AB189" i="5"/>
  <c r="AK189" i="5" s="1"/>
  <c r="AB190" i="5"/>
  <c r="AK190" i="5" s="1"/>
  <c r="AB191" i="5"/>
  <c r="AK191" i="5" s="1"/>
  <c r="AB192" i="5"/>
  <c r="AK192" i="5" s="1"/>
  <c r="AB193" i="5"/>
  <c r="AK193" i="5" s="1"/>
  <c r="AB194" i="5"/>
  <c r="AK194" i="5" s="1"/>
  <c r="AB195" i="5"/>
  <c r="AK195" i="5" s="1"/>
  <c r="AB196" i="5"/>
  <c r="AK196" i="5" s="1"/>
  <c r="AB197" i="5"/>
  <c r="AK197" i="5" s="1"/>
  <c r="AB198" i="5"/>
  <c r="AK198" i="5" s="1"/>
  <c r="AB199" i="5"/>
  <c r="AK199" i="5" s="1"/>
  <c r="AB200" i="5"/>
  <c r="AK200" i="5" s="1"/>
  <c r="AB201" i="5"/>
  <c r="AK201" i="5" s="1"/>
  <c r="AB202" i="5"/>
  <c r="AK202" i="5" s="1"/>
  <c r="AB203" i="5"/>
  <c r="AK203" i="5" s="1"/>
  <c r="Z206" i="5"/>
  <c r="AK206" i="5" s="1"/>
  <c r="Y206" i="5"/>
  <c r="Y187" i="5"/>
  <c r="AC187" i="5"/>
  <c r="AC222" i="5" s="1"/>
  <c r="AC223" i="5" s="1"/>
  <c r="AG187" i="5"/>
  <c r="AG222" i="5" s="1"/>
  <c r="AG223" i="5" s="1"/>
  <c r="Y204" i="5"/>
  <c r="AK205" i="5"/>
  <c r="Y207" i="5"/>
  <c r="Y208" i="5"/>
  <c r="Y209" i="5"/>
  <c r="Y210" i="5"/>
  <c r="Y211" i="5"/>
  <c r="Y212" i="5"/>
  <c r="Y213" i="5"/>
  <c r="Y214" i="5"/>
  <c r="Y215" i="5"/>
  <c r="Y216" i="5"/>
  <c r="Y217" i="5"/>
  <c r="Y218" i="5"/>
  <c r="Y219" i="5"/>
  <c r="Y220" i="5"/>
  <c r="Y221" i="5"/>
  <c r="Y222" i="5" l="1"/>
  <c r="Y223" i="5" s="1"/>
  <c r="Z222" i="5"/>
  <c r="Z223" i="5" s="1"/>
  <c r="AK187" i="5"/>
  <c r="AK222" i="5" s="1"/>
  <c r="AK223" i="5" s="1"/>
  <c r="AB222" i="5"/>
  <c r="AB223" i="5" s="1"/>
  <c r="BU5" i="4" l="1"/>
</calcChain>
</file>

<file path=xl/sharedStrings.xml><?xml version="1.0" encoding="utf-8"?>
<sst xmlns="http://schemas.openxmlformats.org/spreadsheetml/2006/main" count="904" uniqueCount="308">
  <si>
    <t>ВПР</t>
  </si>
  <si>
    <t>оценка качества общего образования на основе практики международных исследований качества подготовки обучающихся</t>
  </si>
  <si>
    <t>мониторинговые исследования по оценке уровня сформированности метапредметных умений обучающихся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</si>
  <si>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</si>
  <si>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</si>
  <si>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</si>
  <si>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</si>
  <si>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</si>
  <si>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</si>
  <si>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</si>
  <si>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</si>
  <si>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</si>
  <si>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</si>
  <si>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</si>
  <si>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русский язык</t>
  </si>
  <si>
    <t>математика</t>
  </si>
  <si>
    <t>окружающий мир</t>
  </si>
  <si>
    <t>история</t>
  </si>
  <si>
    <t>биология</t>
  </si>
  <si>
    <t>английский язык</t>
  </si>
  <si>
    <t>немецкий язык</t>
  </si>
  <si>
    <t>география</t>
  </si>
  <si>
    <t>обществознание</t>
  </si>
  <si>
    <t>физика</t>
  </si>
  <si>
    <t>химия</t>
  </si>
  <si>
    <t>французский язык</t>
  </si>
  <si>
    <t>*в штатном режиме; ВПР по конкретному предмету проводятся во всех классах данной параллели</t>
  </si>
  <si>
    <t>**в штатном режиме; ВПР в параллели 6, 7, 8 классов проводятся для каждого класса по двум предметам на основе случайного выбора; информация о распределении предметов по классам в параллели предоставляется в ОО через личный кабинет ФИСОКО</t>
  </si>
  <si>
    <t>***в режиме апробации</t>
  </si>
  <si>
    <t>литературное чтение</t>
  </si>
  <si>
    <t>основы религиознах культур и светской этики</t>
  </si>
  <si>
    <t>музыка</t>
  </si>
  <si>
    <t>изобразительное искусство</t>
  </si>
  <si>
    <t>технология</t>
  </si>
  <si>
    <t>физическая культура</t>
  </si>
  <si>
    <t>литература</t>
  </si>
  <si>
    <t>алгебра</t>
  </si>
  <si>
    <t>геометрия</t>
  </si>
  <si>
    <t>Россия в мире</t>
  </si>
  <si>
    <t>экономика</t>
  </si>
  <si>
    <t>право</t>
  </si>
  <si>
    <t>информатика</t>
  </si>
  <si>
    <t>астрономия</t>
  </si>
  <si>
    <t>естествознание</t>
  </si>
  <si>
    <t>экология</t>
  </si>
  <si>
    <t>основы безопасности жизнедеятельности</t>
  </si>
  <si>
    <t>не проводить ОП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</si>
  <si>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не проводить для обучающихся одного класса более одной оценочной процедуры в день</t>
  </si>
  <si>
    <t>исключить ситуации замещения полноценного учебного процесса в соответствии с образовательной программой многократным выполнением однотипных заданий конкретной ОП, проведения "предварительных" контрольных или проверочных работ непосредственно перед планируемой датой проведения ОП</t>
  </si>
  <si>
    <t>при проведении ОП учитывать необходимость реализации в рамках учебного процесса таких этапов, как проверка работ обучающихся, формирование массива результатов ОП, анализ результатов учителем, разбор ошибок, допущенных обучающимися при выполнении работы, отработка выявленных проблем, при необходимости - повторение и закрепление материала</t>
  </si>
  <si>
    <t>не использовать для проведения ОП копии листов с заданиями, полученные в результате ксерографии (возможно использование материалов, распечатанных на принтере с высоким разрешением, типографских бланков, учебников, записей на доске и т.п.)</t>
  </si>
  <si>
    <t>В целях упорядочивания системы ОП, проводимых в ОО, рекомендуется:</t>
  </si>
  <si>
    <t>уровень ОП</t>
  </si>
  <si>
    <t>№</t>
  </si>
  <si>
    <t>предмет</t>
  </si>
  <si>
    <t>наименование ОП (контрольная/ проверочная/ диагностическая работа)</t>
  </si>
  <si>
    <t>Под контрольной или проверочной работой понимается форма текущего контроля успеваемости или промежуточной аттестации обучающихся, реализуемая в рамках образовательного процесса в ОО и нацеленная на оценку достижения каждым обучающимся и/ или группой обучающихся (классом, всеми классами ОО) требований к предметным и/ или метапредметным результатам обучения в соответствии с ФГОС при освоении образовательной программы, в том числе отдельной части или всего объема учебного предмета, курса, дисциплины (модуля) образовательной программы</t>
  </si>
  <si>
    <t>Под диагностической работой понимается форма оценки или мониторинга результатов обучения, реализуемая в рамках цчебного процесса в ОО и нацеленная на выявление и изучение уровня и качества подготовки обучающихся, включая достижение каждым обучающимся и/ или группой обучающихся (классом, всеми классами ОО) требований к предметным и/ или метапредметным, и/ или личностным результатам обучения в соответствии с ФГОС, а также факторы, обусловливающие выявленные результаты обучения</t>
  </si>
  <si>
    <t>Сроки проведения</t>
  </si>
  <si>
    <t>родной язык</t>
  </si>
  <si>
    <t>литературное чтение на родном языке</t>
  </si>
  <si>
    <t>родная литература</t>
  </si>
  <si>
    <t>основы духовно-нравственной культуры народов России</t>
  </si>
  <si>
    <t>история России. Всеобщая история</t>
  </si>
  <si>
    <t>оценочные процедуры уровня ОО</t>
  </si>
  <si>
    <t>приложение 1</t>
  </si>
  <si>
    <r>
      <t xml:space="preserve">Оценочные процедуры - это контрольные, проверочные, диагностические работы, которые выполняются всеми обучающимися в классе одновременно и длительность которых составляет </t>
    </r>
    <r>
      <rPr>
        <b/>
        <sz val="12"/>
        <color rgb="FFFF33CC"/>
        <rFont val="Times New Roman"/>
        <family val="1"/>
        <charset val="204"/>
      </rPr>
      <t>не менее 30 минут</t>
    </r>
    <r>
      <rPr>
        <b/>
        <sz val="10"/>
        <color rgb="FF0000FF"/>
        <rFont val="Times New Roman"/>
        <family val="1"/>
        <charset val="204"/>
      </rPr>
      <t xml:space="preserve"> (далее - ОП)</t>
    </r>
  </si>
  <si>
    <t>всего ОП</t>
  </si>
  <si>
    <t>ОП:</t>
  </si>
  <si>
    <t>неделя</t>
  </si>
  <si>
    <r>
      <t xml:space="preserve">проводить оценочные процедуры по каждому учебному предмету в одной параллели классов </t>
    </r>
    <r>
      <rPr>
        <sz val="12"/>
        <color rgb="FFFF33CC"/>
        <rFont val="Times New Roman"/>
        <family val="1"/>
        <charset val="204"/>
      </rPr>
      <t>не чаще 1 раза в 2,5 недели</t>
    </r>
    <r>
      <rPr>
        <sz val="12"/>
        <color rgb="FF0000FF"/>
        <rFont val="Times New Roman"/>
        <family val="1"/>
        <charset val="204"/>
      </rPr>
      <t xml:space="preserve">; </t>
    </r>
    <r>
      <rPr>
        <sz val="12"/>
        <color rgb="FFFF33CC"/>
        <rFont val="Times New Roman"/>
        <family val="1"/>
        <charset val="204"/>
      </rPr>
      <t>при этом объем учебного времени, затрачиваемого на проведение ОП, не должен превышать 10% от всего объема учебного времени, отводимомго на изучение данного учебного предмета в данной параллели в текущем учебном году</t>
    </r>
  </si>
  <si>
    <t>т.е. если 34 (35) недели, то не более 14 ОП по предмету в данном классе</t>
  </si>
  <si>
    <t>второй иностранный язык (немецкий язык)</t>
  </si>
  <si>
    <t>иностранный язык (английский язык)</t>
  </si>
  <si>
    <t>ГРАФИК ПРОВЕДЕНИЯ ОЦЕНОЧНЫХ ПРОЦЕДУР В ОО В 2022 - 2023 учебном году</t>
  </si>
  <si>
    <t>федеральный уровень (22.03.2022 № 01-28/08-01 «О переносе сроков
проведения ВПР в общеобразовательных организациях в 2022 году»; письмо Рособрнадзора от 22.03.2022 №01-31/08-01)</t>
  </si>
  <si>
    <t>ноябрь 2022</t>
  </si>
  <si>
    <t>февраль 2023</t>
  </si>
  <si>
    <t>декабрь 2022</t>
  </si>
  <si>
    <t>региональный уровень (распоряжение ДОО ТО )</t>
  </si>
  <si>
    <t>приложение 2</t>
  </si>
  <si>
    <t>учебная неделя</t>
  </si>
  <si>
    <t>всего</t>
  </si>
  <si>
    <t xml:space="preserve"> </t>
  </si>
  <si>
    <t>количество ОП по предмету в неделю (сумма ОП для каждого класса в параллели)</t>
  </si>
  <si>
    <t xml:space="preserve">средняя продолжительность одной ОП по предмету, мин (но не менее 30 мин) </t>
  </si>
  <si>
    <t>количество классов в параллели</t>
  </si>
  <si>
    <t>предмет, по которому проводится ОП</t>
  </si>
  <si>
    <t>ОП в неделю</t>
  </si>
  <si>
    <t>времени на ОП в неделю, мин</t>
  </si>
  <si>
    <t>классов</t>
  </si>
  <si>
    <t>1 неделя</t>
  </si>
  <si>
    <t xml:space="preserve">  </t>
  </si>
  <si>
    <t>русский</t>
  </si>
  <si>
    <t>2 неделя</t>
  </si>
  <si>
    <t>Русский</t>
  </si>
  <si>
    <t>3 неделя</t>
  </si>
  <si>
    <t>Математика</t>
  </si>
  <si>
    <t>русс.яз</t>
  </si>
  <si>
    <t>чтение</t>
  </si>
  <si>
    <t>литератур</t>
  </si>
  <si>
    <t>4 неделя</t>
  </si>
  <si>
    <t>Окр.мир</t>
  </si>
  <si>
    <t>окр.мир</t>
  </si>
  <si>
    <t>матем</t>
  </si>
  <si>
    <t>5 неделя</t>
  </si>
  <si>
    <t>6 неделя</t>
  </si>
  <si>
    <t>Литературное чтение</t>
  </si>
  <si>
    <t>агебра</t>
  </si>
  <si>
    <t xml:space="preserve">чтение </t>
  </si>
  <si>
    <t>7 неделя</t>
  </si>
  <si>
    <t xml:space="preserve">история </t>
  </si>
  <si>
    <t>8 неделя</t>
  </si>
  <si>
    <t>изо</t>
  </si>
  <si>
    <t>технол</t>
  </si>
  <si>
    <t>англ.яз</t>
  </si>
  <si>
    <t>9 неделя</t>
  </si>
  <si>
    <t xml:space="preserve">биология </t>
  </si>
  <si>
    <t>10 неделя</t>
  </si>
  <si>
    <t>11 неделя</t>
  </si>
  <si>
    <t>информ</t>
  </si>
  <si>
    <t>геогр</t>
  </si>
  <si>
    <t>12 неделя</t>
  </si>
  <si>
    <t>13 неделя</t>
  </si>
  <si>
    <t>14 неделя</t>
  </si>
  <si>
    <t>окр мир</t>
  </si>
  <si>
    <t>15 неделя</t>
  </si>
  <si>
    <t>16 неделя</t>
  </si>
  <si>
    <t>17 неделя</t>
  </si>
  <si>
    <t>18 неделя</t>
  </si>
  <si>
    <t>19 неделя</t>
  </si>
  <si>
    <t>20 неделя</t>
  </si>
  <si>
    <t>21 неделя</t>
  </si>
  <si>
    <t>22 неделя</t>
  </si>
  <si>
    <t>23 неделя</t>
  </si>
  <si>
    <t>24 неделя</t>
  </si>
  <si>
    <t>25 неделя</t>
  </si>
  <si>
    <t>26 неделя</t>
  </si>
  <si>
    <t>27 неделя</t>
  </si>
  <si>
    <t>28 неделя</t>
  </si>
  <si>
    <t>29 неделя</t>
  </si>
  <si>
    <t>30 неделя</t>
  </si>
  <si>
    <t>31 неделя</t>
  </si>
  <si>
    <t>Изобразительное искусство</t>
  </si>
  <si>
    <t>ВПР матем</t>
  </si>
  <si>
    <t>Музыка</t>
  </si>
  <si>
    <t>ВПР русс</t>
  </si>
  <si>
    <t>32 неделя</t>
  </si>
  <si>
    <t>Технология</t>
  </si>
  <si>
    <t>ВПРокр.мир</t>
  </si>
  <si>
    <t>33 неделя</t>
  </si>
  <si>
    <t>34 неделя</t>
  </si>
  <si>
    <t xml:space="preserve">русский </t>
  </si>
  <si>
    <t>35 неделя</t>
  </si>
  <si>
    <t>ИТОГО за год:</t>
  </si>
  <si>
    <t>всего часов в год</t>
  </si>
  <si>
    <t>всего мин в год</t>
  </si>
  <si>
    <t>количество недель</t>
  </si>
  <si>
    <t>1-11 класс</t>
  </si>
  <si>
    <t>иностранный язык</t>
  </si>
  <si>
    <t>второй иностранный язык</t>
  </si>
  <si>
    <t>ИТОГО:</t>
  </si>
  <si>
    <t>10% от общего объема времени</t>
  </si>
  <si>
    <t>Расчет общего объема учебного времени, отводимого на изучение учебного предмета в 2022 - 2023 учебном году</t>
  </si>
  <si>
    <t>в ячейках голубого фона указываете свое количество недельных часов по предметам из УП на 2022-2023 учебный год и количество учебных недель в классах</t>
  </si>
  <si>
    <t>Проверочная работа 16 учебная неделя   Контрольная работа-33 учебная неделя</t>
  </si>
  <si>
    <t>Контрольная работа-3,5,8,12,14,16,19,23,26,28,33 учебная неделя</t>
  </si>
  <si>
    <t>Контрольная работа-3,8,11,14,16,24,26,30,32 учебная неделя</t>
  </si>
  <si>
    <t>Контрольная работа- 6,15,19,23,28,33 учебная неделя</t>
  </si>
  <si>
    <t>Контрольная работа- 6,14,22,28,30,34 учебная неделя</t>
  </si>
  <si>
    <t>Проверочная работа-30 учебная неделя</t>
  </si>
  <si>
    <t>Проверочная работа-2,7,11,14,16,23,25,28,31,34 учебная неделя</t>
  </si>
  <si>
    <t>Проверочная работа-4,6,14,17,20,22,30,32 учебная неделя</t>
  </si>
  <si>
    <t>Контрольная работа-4,9,12,15,21,28,32 учебная  неделя</t>
  </si>
  <si>
    <t>Контрольная работа- 4,9,17,25,32 учебная неделя</t>
  </si>
  <si>
    <t>Контрольная работа-  4,9,11,15,21,31,34 учебная неделя</t>
  </si>
  <si>
    <t>Контрольная работа-  10,12,16,19,33 учебная неделя</t>
  </si>
  <si>
    <t>Проверочная работа -5,15,18,29,34 учебная неделя</t>
  </si>
  <si>
    <t>Проверочная работа -5,10,12,17,21,32 учебная неделя</t>
  </si>
  <si>
    <t>Проверочная работа -6,9,14,18,25,30,32 учебная неделя</t>
  </si>
  <si>
    <t>Проверочная работа -5,12,18,25,33 учебная неделя</t>
  </si>
  <si>
    <t>Контрольная работа- 15,26,32,34 учебная неделя</t>
  </si>
  <si>
    <t>Контрольная работа-8,16,25,31,34 учебная неделя</t>
  </si>
  <si>
    <t>Контрольная работа- 8,16,25,31,34 учебная неделя</t>
  </si>
  <si>
    <t>Контрольная работа- 6,8,13,16,20,25,30,33 учебная неделя</t>
  </si>
  <si>
    <t>Контрольная работа- 8,16,21,25,30,34учебная неделя</t>
  </si>
  <si>
    <t>Контрольная работа- 6,8,13,16,20,25,31,34 учебная  неделя</t>
  </si>
  <si>
    <t>Контрольная работа- 8,16,21,24,30,33 учебная неделя</t>
  </si>
  <si>
    <t>Контрольная работа-8,16,21,24,30,33 учебнаяя неделя</t>
  </si>
  <si>
    <t>Проверочная работа-14,24,26  учебная недели</t>
  </si>
  <si>
    <t>Контрольная работа-3,5,9,14,16,21,28,30,34учебная  неделя</t>
  </si>
  <si>
    <t>Контрольная работа- 2,5,7,14,16,20,25,28,33 учебная  неделя</t>
  </si>
  <si>
    <t>Контрольная работа-6,10,14,17,22,29,34 учебная неделя</t>
  </si>
  <si>
    <t>Контрольная работа-5,8,11,16,19,23,32 учебная неделя</t>
  </si>
  <si>
    <t>Контрольная работа- 5,8,13,20,25,29 учебная неделя</t>
  </si>
  <si>
    <t>Проверочная работа-10,16,21,33 учебная неделя</t>
  </si>
  <si>
    <t>Проверочная работа-2,12,16,21,25,33 учебная неделя</t>
  </si>
  <si>
    <t>Диагностическая работа- 16,33 учебная неделя</t>
  </si>
  <si>
    <t>Проверочная работа 16,31 учебная неделя</t>
  </si>
  <si>
    <t>Диагностическая работа- 30 учебная неделя</t>
  </si>
  <si>
    <t>Проверочная работа 33 учебная неделя</t>
  </si>
  <si>
    <t>Диагностическая работа  32 учебная неделя</t>
  </si>
  <si>
    <t>Диагностическая работа 8,16,26,32 учебная неделя</t>
  </si>
  <si>
    <t>Диагностическая работа 9,17,23,32 учебная неделя</t>
  </si>
  <si>
    <t>Диагностическая работа 8,17,28,33 учебная неделя</t>
  </si>
  <si>
    <t>Диагностическая работа- 8,16,24,32 учебная неделя</t>
  </si>
  <si>
    <t>Диагностическая работа- 33 учебная неделя</t>
  </si>
  <si>
    <t>Проверочная работа 7,16,26,33 ученбная неделя</t>
  </si>
  <si>
    <t>Проверочная работа 8,15,25,34 учебная неделя</t>
  </si>
  <si>
    <t>Проверочная работа 8,15,26,31 учебная неделя</t>
  </si>
  <si>
    <t>Проверочная работа-33 учебная неделя</t>
  </si>
  <si>
    <t>Котрольная работа-3,9,17 учебная неделя  Проверочная работа-22,34 учебная  неделя</t>
  </si>
  <si>
    <t>Котрольная работа-3,9,17 учебная неделя  Проверочная работа-22,34 учебная неделя</t>
  </si>
  <si>
    <t>Котрольная работа-15,21,27 учебная неделя  Проверочная работа-9,34 учебная неделя</t>
  </si>
  <si>
    <t>Котрольная работа-6,20 учебная неделя  Проверочная работа-14,26,33 учебная неделя</t>
  </si>
  <si>
    <t>Нормативы- 4,14,23,30 учебная неделя</t>
  </si>
  <si>
    <t>Нормативы- 5,15,24,31 учебная неделя</t>
  </si>
  <si>
    <t>Нормативы- 5,16,24,31 учебная неделя</t>
  </si>
  <si>
    <t>Нормативы- 6,14,23,32 учебная неделя</t>
  </si>
  <si>
    <t>Нормативы- 4,14,24,33 учебная неделя</t>
  </si>
  <si>
    <t>Контрольная работа -6,10,14,19,23,31 учебная неделя</t>
  </si>
  <si>
    <t>Контрольная работа -7,11,21,32 учебная неделя</t>
  </si>
  <si>
    <t>Контрольная работа -11,20,25,33 учебная неделя</t>
  </si>
  <si>
    <t>Контрольная работа -12,17,29,33 учебная неделя</t>
  </si>
  <si>
    <t>Контрольная работа -3,7,11,16,21,25,28 учебная неделя</t>
  </si>
  <si>
    <t>Проверочная работа 6,10,15,20,25,30,33 учебная неделя</t>
  </si>
  <si>
    <t>Проверочная работа 2,6,10,15,20,25,30,34 учебная неделя</t>
  </si>
  <si>
    <t>Контрольная работа -9,19,23,33 учебная неделя</t>
  </si>
  <si>
    <t>Контрольная работа -7,11,17,34 учебная неделя</t>
  </si>
  <si>
    <t>Контрольная работа -7,17,34 учебная неделя</t>
  </si>
  <si>
    <t>Контрольная работа -17,31 учебная неделя</t>
  </si>
  <si>
    <t>Контрольная работа -12,22,32 учебная неделя</t>
  </si>
  <si>
    <t>Контрольная работа -1,6,14,22,27,32 учебная неделя</t>
  </si>
  <si>
    <t>Контрольная работа -1,6,10,22,34 учебная неделя</t>
  </si>
  <si>
    <t>Контрольная работа -12,19,27,34 учебная неделя</t>
  </si>
  <si>
    <t>Контрольная работа -16,25,34 учебная неделя</t>
  </si>
  <si>
    <t>Контрольная работа -14,30,33 учебная неделя</t>
  </si>
  <si>
    <t>Контрольная работа -10,17,23,30,33 учебная неделя</t>
  </si>
  <si>
    <t>Контрольная работа -12,21,30,33 учебная неделя</t>
  </si>
  <si>
    <t>Контрольная работа -16,32 учебная неделя</t>
  </si>
  <si>
    <t>Контрольная работа -9,23,25,28,33 учебная неделя</t>
  </si>
  <si>
    <t>Контрольная работа -9,19,23,28,33 учебная неделя</t>
  </si>
  <si>
    <t>Контрольная работа -5,19,24,29,33 учебная неделя</t>
  </si>
  <si>
    <t>Контрольная работа -9,14,20,25,33 учебная неделя</t>
  </si>
  <si>
    <t>МАОУ "Калтайская СОШ" Томского района</t>
  </si>
  <si>
    <t xml:space="preserve"> 12.10.2022</t>
  </si>
  <si>
    <t>21.09.2022</t>
  </si>
  <si>
    <t>28.09.2022</t>
  </si>
  <si>
    <t xml:space="preserve">  04.10.2022</t>
  </si>
  <si>
    <t>26.09.2022 27.09.2022</t>
  </si>
  <si>
    <t>05.10.202</t>
  </si>
  <si>
    <t>НИКО</t>
  </si>
  <si>
    <t>Международные исследования</t>
  </si>
  <si>
    <t>Март-май  2023</t>
  </si>
  <si>
    <t xml:space="preserve"> 11.10.2022 Март-май  2023</t>
  </si>
  <si>
    <t xml:space="preserve"> 20.09.2022  27.09.2022 Март-май  2023</t>
  </si>
  <si>
    <t>05.10.2022 Март-май  2023</t>
  </si>
  <si>
    <t>12.10.2022 Март-май  2023</t>
  </si>
  <si>
    <t xml:space="preserve"> 21.09.2022 Март-май  2023</t>
  </si>
  <si>
    <t xml:space="preserve"> 28.09.2022 Март-май  2023</t>
  </si>
  <si>
    <t xml:space="preserve"> 13.10.2022 Март-май  2023</t>
  </si>
  <si>
    <t xml:space="preserve"> 06.10.2022 Март-май  2023</t>
  </si>
  <si>
    <t xml:space="preserve"> 29.09.2022 Март-май  2023</t>
  </si>
  <si>
    <t xml:space="preserve"> 22.09.2022 Март-май  2023</t>
  </si>
  <si>
    <t xml:space="preserve"> 07.10.2022 Март-май  2023</t>
  </si>
  <si>
    <t xml:space="preserve"> 14.10.2022 Март-май  2023</t>
  </si>
  <si>
    <t xml:space="preserve"> 30.09.2022 Март-май  2023</t>
  </si>
  <si>
    <t xml:space="preserve"> 23.09.2022 Март-май  2023</t>
  </si>
  <si>
    <t>23.09.2022 Март-май  2023</t>
  </si>
  <si>
    <t>Контрольная работа-3,7,9,15,18,22,25,31,33 учебная неделя</t>
  </si>
  <si>
    <t>Контрольная работа- 4,6,9,12,16,22,25,31,34 учебная неделя</t>
  </si>
  <si>
    <t>Проверочная работа- 8,16,33 учебная неделя</t>
  </si>
  <si>
    <t>Контрольная работа-6,10,14,19,24,27,29,34 учебная неделя</t>
  </si>
  <si>
    <t>Контрольная работа-6,8,13,16,20,30,34 учебная неделя</t>
  </si>
  <si>
    <t>Контрольная работа-8,12,16,19,22,29,32 учебная неделя</t>
  </si>
  <si>
    <t>Проверочная работа 6,10,15,20,30,33 учебная неделя</t>
  </si>
  <si>
    <t>Контрольная работа -7,19,24,31,33 учебная неделя</t>
  </si>
  <si>
    <t>Контрольная работа- 5,8,11,15,17,19,22,30,32,34 учебная неделя</t>
  </si>
  <si>
    <t>Контрольная работа-7,9,12,14,17,20,23,29,32 учебная неделя</t>
  </si>
  <si>
    <t>Проверочная работа 10,14,19,30,33 учебная неделя</t>
  </si>
  <si>
    <t>Контрольная работа -10,16,30,33 учебная неделя</t>
  </si>
  <si>
    <t>Контрольная работа -6,12,18,34 учебная неделя</t>
  </si>
  <si>
    <t>Контрольная работа -12,22,33  учебная неделя</t>
  </si>
  <si>
    <t>Контрольная работа-  3,11,14,16,18,22,32,34 учебная неделя</t>
  </si>
  <si>
    <t>Контрольная работа-11,15,19,26,32 учебная неделя</t>
  </si>
  <si>
    <t>Контрольная работа-4,8,11,15,19,25,31,33 учебная неделя</t>
  </si>
  <si>
    <t>Проверочная работа 11,15,20,30,34 учебая неделя</t>
  </si>
  <si>
    <t>Контрольная работа -7,11,16,18,24,32 учебная неделя</t>
  </si>
  <si>
    <t>Контрольная работа -17,32 учебная неделя</t>
  </si>
  <si>
    <t>Контрольная работа- 8,16,21,30,34учебная неделя</t>
  </si>
  <si>
    <t>Контрольная работа -6,13,34 учебная неделя</t>
  </si>
  <si>
    <t>Контрольная работа- 4,13,17,21,29,31 учебная неделя</t>
  </si>
  <si>
    <t>Контрольная работа- 10,16,26,30,32 учебная неделя</t>
  </si>
  <si>
    <t>Контрольная работа-5,8,12,14,18,21,23,29,32 учебная неделя</t>
  </si>
  <si>
    <t>Проверочная работа 14,20,30,34 учебная неделя</t>
  </si>
  <si>
    <t>Контрольная работа -17,20,23,31,34 учебная неделя</t>
  </si>
  <si>
    <t>Контрольная работа -3,7,10,12,15,33 учебная неделя</t>
  </si>
  <si>
    <t>Контрольная работа -14,17 учебная неделя</t>
  </si>
  <si>
    <t>Контрольная работа -12,24,34 учебная неделя</t>
  </si>
  <si>
    <t>Контрольная работа -7,11,18,21,34 учебная неделя</t>
  </si>
  <si>
    <t>Контрольная работа- 8,13,16,20,25,31 учебная неделя</t>
  </si>
  <si>
    <t>Контрольная работа- 9,19,24,28,33 учебная неделя</t>
  </si>
  <si>
    <t>Контрольная работа-8,12,14,19,21,23,28,33 учебная неделя</t>
  </si>
  <si>
    <t>Проверочная работа 11,15,20,25,31 учебная неделя</t>
  </si>
  <si>
    <t>Контрольная работа - 19,31,33 учебная неделя</t>
  </si>
  <si>
    <t>Контрольная работа -7,15,23,32 учебная неделя</t>
  </si>
  <si>
    <t>Контрольная работа -13,18,25,32 учебная неделя</t>
  </si>
  <si>
    <t>Контрольная работа -10,24,33 учебная неделя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</si>
</sst>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0"/>
      <color rgb="FF0070C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2"/>
      <color rgb="FFFF33CC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color rgb="FFFF33CC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4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vertical="top" wrapText="1"/>
    </xf>
    <xf numFmtId="49" fontId="4" fillId="0" borderId="1" xfId="0" applyNumberFormat="1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4" fillId="0" borderId="0" xfId="0" applyFont="1" applyFill="1" applyAlignment="1">
      <alignment horizontal="left" vertical="top" wrapText="1"/>
    </xf>
    <xf numFmtId="0" fontId="13" fillId="4" borderId="0" xfId="0" applyFont="1" applyFill="1" applyAlignment="1">
      <alignment horizontal="left" vertical="top" wrapText="1"/>
    </xf>
    <xf numFmtId="0" fontId="10" fillId="4" borderId="0" xfId="0" applyFont="1" applyFill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Fill="1" applyAlignment="1">
      <alignment horizontal="center" vertical="top" wrapText="1"/>
    </xf>
    <xf numFmtId="0" fontId="16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49" fontId="18" fillId="5" borderId="1" xfId="0" applyNumberFormat="1" applyFont="1" applyFill="1" applyBorder="1" applyAlignment="1">
      <alignment horizontal="left" vertical="top" wrapText="1"/>
    </xf>
    <xf numFmtId="49" fontId="18" fillId="5" borderId="1" xfId="0" applyNumberFormat="1" applyFont="1" applyFill="1" applyBorder="1" applyAlignment="1">
      <alignment horizontal="center" vertical="top" wrapText="1"/>
    </xf>
    <xf numFmtId="49" fontId="19" fillId="0" borderId="1" xfId="0" applyNumberFormat="1" applyFont="1" applyBorder="1" applyAlignment="1">
      <alignment horizontal="left" vertical="top" wrapText="1"/>
    </xf>
    <xf numFmtId="0" fontId="20" fillId="0" borderId="0" xfId="0" applyFont="1" applyAlignment="1">
      <alignment wrapText="1"/>
    </xf>
    <xf numFmtId="0" fontId="21" fillId="0" borderId="0" xfId="0" applyFont="1" applyFill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left" vertical="top" wrapText="1"/>
    </xf>
    <xf numFmtId="1" fontId="4" fillId="3" borderId="1" xfId="0" applyNumberFormat="1" applyFont="1" applyFill="1" applyBorder="1" applyAlignment="1">
      <alignment horizontal="left" vertical="top" wrapText="1"/>
    </xf>
    <xf numFmtId="1" fontId="4" fillId="3" borderId="5" xfId="0" applyNumberFormat="1" applyFont="1" applyFill="1" applyBorder="1" applyAlignment="1">
      <alignment horizontal="left" vertical="top" wrapText="1"/>
    </xf>
    <xf numFmtId="2" fontId="4" fillId="3" borderId="6" xfId="0" applyNumberFormat="1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left" vertical="top" wrapText="1"/>
    </xf>
    <xf numFmtId="2" fontId="4" fillId="6" borderId="1" xfId="0" applyNumberFormat="1" applyFont="1" applyFill="1" applyBorder="1" applyAlignment="1">
      <alignment horizontal="left" vertical="top" wrapText="1"/>
    </xf>
    <xf numFmtId="1" fontId="4" fillId="6" borderId="1" xfId="0" applyNumberFormat="1" applyFont="1" applyFill="1" applyBorder="1" applyAlignment="1">
      <alignment horizontal="left" vertical="top" wrapText="1"/>
    </xf>
    <xf numFmtId="2" fontId="4" fillId="3" borderId="2" xfId="0" applyNumberFormat="1" applyFont="1" applyFill="1" applyBorder="1" applyAlignment="1">
      <alignment horizontal="left" vertical="top" wrapText="1"/>
    </xf>
    <xf numFmtId="1" fontId="4" fillId="3" borderId="2" xfId="0" applyNumberFormat="1" applyFont="1" applyFill="1" applyBorder="1" applyAlignment="1">
      <alignment horizontal="left" vertical="top" wrapText="1"/>
    </xf>
    <xf numFmtId="1" fontId="4" fillId="3" borderId="7" xfId="0" applyNumberFormat="1" applyFont="1" applyFill="1" applyBorder="1" applyAlignment="1">
      <alignment horizontal="left" vertical="top" wrapText="1"/>
    </xf>
    <xf numFmtId="2" fontId="5" fillId="0" borderId="5" xfId="0" applyNumberFormat="1" applyFont="1" applyFill="1" applyBorder="1" applyAlignment="1">
      <alignment horizontal="left" vertical="top" wrapText="1"/>
    </xf>
    <xf numFmtId="2" fontId="5" fillId="0" borderId="6" xfId="0" applyNumberFormat="1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>
      <alignment horizontal="left" vertical="top" wrapText="1"/>
    </xf>
    <xf numFmtId="2" fontId="5" fillId="0" borderId="0" xfId="0" applyNumberFormat="1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top" wrapText="1"/>
    </xf>
    <xf numFmtId="0" fontId="20" fillId="3" borderId="1" xfId="0" applyFont="1" applyFill="1" applyBorder="1" applyAlignment="1">
      <alignment wrapText="1"/>
    </xf>
    <xf numFmtId="0" fontId="20" fillId="3" borderId="5" xfId="0" applyFont="1" applyFill="1" applyBorder="1" applyAlignment="1">
      <alignment wrapText="1"/>
    </xf>
    <xf numFmtId="0" fontId="20" fillId="3" borderId="6" xfId="0" applyFont="1" applyFill="1" applyBorder="1" applyAlignment="1">
      <alignment wrapText="1"/>
    </xf>
    <xf numFmtId="0" fontId="20" fillId="0" borderId="6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5" xfId="0" applyFont="1" applyBorder="1" applyAlignment="1">
      <alignment wrapText="1"/>
    </xf>
    <xf numFmtId="0" fontId="20" fillId="0" borderId="12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1" fillId="0" borderId="1" xfId="0" applyFont="1" applyFill="1" applyBorder="1" applyAlignment="1">
      <alignment wrapText="1"/>
    </xf>
    <xf numFmtId="0" fontId="21" fillId="0" borderId="5" xfId="0" applyFont="1" applyFill="1" applyBorder="1" applyAlignment="1">
      <alignment wrapText="1"/>
    </xf>
    <xf numFmtId="0" fontId="21" fillId="0" borderId="6" xfId="0" applyFont="1" applyFill="1" applyBorder="1" applyAlignment="1">
      <alignment wrapText="1"/>
    </xf>
    <xf numFmtId="0" fontId="21" fillId="0" borderId="11" xfId="0" applyFont="1" applyFill="1" applyBorder="1" applyAlignment="1">
      <alignment wrapText="1"/>
    </xf>
    <xf numFmtId="0" fontId="21" fillId="0" borderId="0" xfId="0" applyFont="1" applyFill="1" applyBorder="1" applyAlignment="1">
      <alignment wrapText="1"/>
    </xf>
    <xf numFmtId="0" fontId="21" fillId="0" borderId="14" xfId="0" applyFont="1" applyFill="1" applyBorder="1" applyAlignment="1">
      <alignment wrapText="1"/>
    </xf>
    <xf numFmtId="0" fontId="21" fillId="0" borderId="12" xfId="0" applyFont="1" applyFill="1" applyBorder="1" applyAlignment="1">
      <alignment wrapText="1"/>
    </xf>
    <xf numFmtId="0" fontId="21" fillId="2" borderId="14" xfId="0" applyFont="1" applyFill="1" applyBorder="1" applyAlignment="1">
      <alignment wrapText="1"/>
    </xf>
    <xf numFmtId="0" fontId="4" fillId="0" borderId="2" xfId="0" applyFont="1" applyBorder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49" fontId="4" fillId="0" borderId="4" xfId="0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3" fillId="4" borderId="0" xfId="0" applyFont="1" applyFill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2" fillId="4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9" fillId="3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11" fillId="4" borderId="0" xfId="0" applyFont="1" applyFill="1" applyAlignment="1">
      <alignment horizontal="left" vertical="top" wrapText="1"/>
    </xf>
    <xf numFmtId="0" fontId="0" fillId="0" borderId="0" xfId="0" applyAlignment="1">
      <alignment horizontal="center"/>
    </xf>
    <xf numFmtId="0" fontId="22" fillId="3" borderId="0" xfId="0" applyFont="1" applyFill="1" applyBorder="1" applyAlignment="1">
      <alignment horizontal="left" vertical="top" wrapText="1"/>
    </xf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top" wrapText="1"/>
    </xf>
    <xf numFmtId="0" fontId="21" fillId="0" borderId="6" xfId="0" applyFont="1" applyFill="1" applyBorder="1" applyAlignment="1">
      <alignment horizontal="center" vertical="top" wrapText="1"/>
    </xf>
    <xf numFmtId="0" fontId="21" fillId="0" borderId="13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horizontal="left" vertical="top" wrapText="1"/>
    </xf>
    <xf numFmtId="49" fontId="19" fillId="0" borderId="2" xfId="0" applyNumberFormat="1" applyFont="1" applyFill="1" applyBorder="1" applyAlignment="1">
      <alignment horizontal="left" vertical="top" wrapText="1"/>
    </xf>
    <xf numFmtId="49" fontId="4" fillId="0" borderId="4" xfId="0" applyNumberFormat="1" applyFont="1" applyFill="1" applyBorder="1" applyAlignment="1">
      <alignment horizontal="left" vertical="top" wrapText="1"/>
    </xf>
    <xf numFmtId="49" fontId="18" fillId="0" borderId="1" xfId="0" applyNumberFormat="1" applyFont="1" applyFill="1" applyBorder="1" applyAlignment="1">
      <alignment horizontal="left" vertical="top" wrapText="1"/>
    </xf>
    <xf numFmtId="49" fontId="18" fillId="0" borderId="1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7"/>
  <sheetViews>
    <sheetView tabSelected="1" zoomScale="90" zoomScaleNormal="90" workbookViewId="0">
      <selection activeCell="D24" sqref="D24"/>
    </sheetView>
  </sheetViews>
  <sheetFormatPr defaultRowHeight="12.75" x14ac:dyDescent="0.25"/>
  <cols>
    <col min="1" max="1" width="2.85546875" style="1" customWidth="1"/>
    <col min="2" max="2" width="12.85546875" style="1" customWidth="1"/>
    <col min="3" max="3" width="17.7109375" style="1" customWidth="1"/>
    <col min="4" max="4" width="24.42578125" style="1" customWidth="1"/>
    <col min="5" max="7" width="9.42578125" style="1" customWidth="1"/>
    <col min="8" max="10" width="13.85546875" style="1" customWidth="1"/>
    <col min="11" max="13" width="13.85546875" style="2" customWidth="1"/>
    <col min="14" max="15" width="13.85546875" style="1" customWidth="1"/>
    <col min="16" max="16" width="46.85546875" style="1" customWidth="1"/>
    <col min="17" max="16384" width="9.140625" style="1"/>
  </cols>
  <sheetData>
    <row r="1" spans="1:17" ht="15.75" x14ac:dyDescent="0.25">
      <c r="P1" s="25" t="s">
        <v>65</v>
      </c>
      <c r="Q1" s="4"/>
    </row>
    <row r="2" spans="1:17" ht="18.75" x14ac:dyDescent="0.25">
      <c r="B2" s="97" t="s">
        <v>74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26"/>
    </row>
    <row r="3" spans="1:17" s="21" customFormat="1" ht="18.75" x14ac:dyDescent="0.25">
      <c r="B3" s="27"/>
      <c r="C3" s="27"/>
      <c r="D3" s="99"/>
      <c r="E3" s="99"/>
      <c r="F3" s="99"/>
      <c r="G3" s="99"/>
      <c r="H3" s="99"/>
      <c r="I3" s="99"/>
      <c r="J3" s="99"/>
      <c r="K3" s="99"/>
      <c r="L3" s="99"/>
      <c r="M3" s="27"/>
      <c r="N3" s="27"/>
      <c r="O3" s="27"/>
      <c r="P3" s="28"/>
    </row>
    <row r="4" spans="1:17" s="2" customFormat="1" ht="30" customHeight="1" x14ac:dyDescent="0.25">
      <c r="B4" s="3"/>
      <c r="C4" s="3"/>
      <c r="D4" s="100" t="s">
        <v>244</v>
      </c>
      <c r="E4" s="100"/>
      <c r="F4" s="100"/>
      <c r="G4" s="100"/>
      <c r="H4" s="100"/>
      <c r="I4" s="100"/>
      <c r="J4" s="100"/>
      <c r="K4" s="100"/>
      <c r="L4" s="100"/>
      <c r="M4" s="3"/>
      <c r="N4" s="3"/>
      <c r="O4" s="3"/>
    </row>
    <row r="5" spans="1:17" ht="31.5" customHeight="1" x14ac:dyDescent="0.25">
      <c r="B5" s="96" t="s">
        <v>66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</row>
    <row r="6" spans="1:17" ht="40.5" customHeight="1" x14ac:dyDescent="0.25">
      <c r="B6" s="101" t="s">
        <v>56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</row>
    <row r="7" spans="1:17" ht="40.5" customHeight="1" x14ac:dyDescent="0.25">
      <c r="B7" s="101" t="s">
        <v>57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</row>
    <row r="8" spans="1:17" s="4" customFormat="1" ht="13.5" customHeight="1" x14ac:dyDescent="0.25">
      <c r="K8" s="2"/>
      <c r="L8" s="2"/>
      <c r="M8" s="2"/>
    </row>
    <row r="9" spans="1:17" ht="15" customHeight="1" x14ac:dyDescent="0.25">
      <c r="A9" s="94" t="s">
        <v>53</v>
      </c>
      <c r="B9" s="94" t="s">
        <v>52</v>
      </c>
      <c r="C9" s="94" t="s">
        <v>55</v>
      </c>
      <c r="D9" s="94" t="s">
        <v>54</v>
      </c>
      <c r="E9" s="98" t="s">
        <v>58</v>
      </c>
      <c r="F9" s="98"/>
      <c r="G9" s="98"/>
      <c r="H9" s="98"/>
      <c r="I9" s="98"/>
      <c r="J9" s="98"/>
      <c r="K9" s="98"/>
      <c r="L9" s="98"/>
      <c r="M9" s="98"/>
      <c r="N9" s="98"/>
      <c r="O9" s="98"/>
    </row>
    <row r="10" spans="1:17" ht="35.25" customHeight="1" x14ac:dyDescent="0.25">
      <c r="A10" s="95"/>
      <c r="B10" s="95"/>
      <c r="C10" s="95"/>
      <c r="D10" s="95"/>
      <c r="E10" s="8" t="s">
        <v>3</v>
      </c>
      <c r="F10" s="8" t="s">
        <v>4</v>
      </c>
      <c r="G10" s="8" t="s">
        <v>5</v>
      </c>
      <c r="H10" s="8" t="s">
        <v>6</v>
      </c>
      <c r="I10" s="8" t="s">
        <v>7</v>
      </c>
      <c r="J10" s="8" t="s">
        <v>8</v>
      </c>
      <c r="K10" s="127" t="s">
        <v>9</v>
      </c>
      <c r="L10" s="127" t="s">
        <v>10</v>
      </c>
      <c r="M10" s="127" t="s">
        <v>11</v>
      </c>
      <c r="N10" s="8" t="s">
        <v>12</v>
      </c>
      <c r="O10" s="8" t="s">
        <v>13</v>
      </c>
    </row>
    <row r="11" spans="1:17" ht="38.25" x14ac:dyDescent="0.25">
      <c r="A11" s="90">
        <v>1</v>
      </c>
      <c r="B11" s="90" t="s">
        <v>75</v>
      </c>
      <c r="C11" s="90" t="s">
        <v>0</v>
      </c>
      <c r="D11" s="8" t="s">
        <v>14</v>
      </c>
      <c r="E11" s="14"/>
      <c r="F11" s="14"/>
      <c r="G11" s="14"/>
      <c r="H11" s="14" t="s">
        <v>253</v>
      </c>
      <c r="I11" s="14" t="s">
        <v>255</v>
      </c>
      <c r="J11" s="14" t="s">
        <v>256</v>
      </c>
      <c r="K11" s="128" t="s">
        <v>260</v>
      </c>
      <c r="L11" s="128" t="s">
        <v>264</v>
      </c>
      <c r="M11" s="128" t="s">
        <v>246</v>
      </c>
      <c r="N11" s="14"/>
      <c r="O11" s="14"/>
      <c r="P11" s="5" t="s">
        <v>26</v>
      </c>
    </row>
    <row r="12" spans="1:17" ht="63.75" x14ac:dyDescent="0.25">
      <c r="A12" s="90"/>
      <c r="B12" s="90"/>
      <c r="C12" s="90"/>
      <c r="D12" s="8" t="s">
        <v>15</v>
      </c>
      <c r="E12" s="14"/>
      <c r="F12" s="14"/>
      <c r="G12" s="14"/>
      <c r="H12" s="14" t="s">
        <v>253</v>
      </c>
      <c r="I12" s="14" t="s">
        <v>254</v>
      </c>
      <c r="J12" s="14" t="s">
        <v>257</v>
      </c>
      <c r="K12" s="128" t="s">
        <v>261</v>
      </c>
      <c r="L12" s="128" t="s">
        <v>265</v>
      </c>
      <c r="M12" s="128" t="s">
        <v>247</v>
      </c>
      <c r="N12" s="14"/>
      <c r="O12" s="14"/>
      <c r="P12" s="6" t="s">
        <v>27</v>
      </c>
    </row>
    <row r="13" spans="1:17" x14ac:dyDescent="0.25">
      <c r="A13" s="90"/>
      <c r="B13" s="90"/>
      <c r="C13" s="90"/>
      <c r="D13" s="8" t="s">
        <v>16</v>
      </c>
      <c r="E13" s="14"/>
      <c r="F13" s="14"/>
      <c r="G13" s="14"/>
      <c r="H13" s="14" t="s">
        <v>253</v>
      </c>
      <c r="I13" s="14" t="s">
        <v>248</v>
      </c>
      <c r="J13" s="32"/>
      <c r="K13" s="128"/>
      <c r="L13" s="128"/>
      <c r="M13" s="128"/>
      <c r="N13" s="14"/>
      <c r="O13" s="14"/>
      <c r="P13" s="7" t="s">
        <v>28</v>
      </c>
    </row>
    <row r="14" spans="1:17" ht="25.5" x14ac:dyDescent="0.25">
      <c r="A14" s="90"/>
      <c r="B14" s="90"/>
      <c r="C14" s="90"/>
      <c r="D14" s="8" t="s">
        <v>17</v>
      </c>
      <c r="E14" s="14"/>
      <c r="F14" s="14"/>
      <c r="G14" s="14"/>
      <c r="H14" s="14"/>
      <c r="I14" s="14" t="s">
        <v>253</v>
      </c>
      <c r="J14" s="14" t="s">
        <v>258</v>
      </c>
      <c r="K14" s="128" t="s">
        <v>262</v>
      </c>
      <c r="L14" s="128" t="s">
        <v>266</v>
      </c>
      <c r="M14" s="128" t="s">
        <v>245</v>
      </c>
      <c r="N14" s="14"/>
      <c r="O14" s="15"/>
    </row>
    <row r="15" spans="1:17" ht="25.5" x14ac:dyDescent="0.25">
      <c r="A15" s="90"/>
      <c r="B15" s="90"/>
      <c r="C15" s="90"/>
      <c r="D15" s="8" t="s">
        <v>18</v>
      </c>
      <c r="E15" s="14"/>
      <c r="F15" s="14"/>
      <c r="G15" s="14"/>
      <c r="H15" s="14"/>
      <c r="I15" s="14" t="s">
        <v>253</v>
      </c>
      <c r="J15" s="14" t="s">
        <v>259</v>
      </c>
      <c r="K15" s="128" t="s">
        <v>263</v>
      </c>
      <c r="L15" s="128" t="s">
        <v>267</v>
      </c>
      <c r="M15" s="128" t="s">
        <v>250</v>
      </c>
      <c r="N15" s="14"/>
      <c r="O15" s="15" t="s">
        <v>83</v>
      </c>
    </row>
    <row r="16" spans="1:17" ht="25.5" x14ac:dyDescent="0.25">
      <c r="A16" s="90"/>
      <c r="B16" s="90"/>
      <c r="C16" s="90"/>
      <c r="D16" s="8" t="s">
        <v>21</v>
      </c>
      <c r="E16" s="14"/>
      <c r="F16" s="14"/>
      <c r="G16" s="14"/>
      <c r="H16" s="14"/>
      <c r="I16" s="14"/>
      <c r="J16" s="14" t="s">
        <v>253</v>
      </c>
      <c r="K16" s="128" t="s">
        <v>263</v>
      </c>
      <c r="L16" s="128" t="s">
        <v>253</v>
      </c>
      <c r="M16" s="128" t="s">
        <v>245</v>
      </c>
      <c r="N16" s="15"/>
      <c r="O16" s="15"/>
    </row>
    <row r="17" spans="1:16" ht="25.5" x14ac:dyDescent="0.25">
      <c r="A17" s="90"/>
      <c r="B17" s="90"/>
      <c r="C17" s="90"/>
      <c r="D17" s="8" t="s">
        <v>22</v>
      </c>
      <c r="E17" s="14"/>
      <c r="F17" s="14"/>
      <c r="G17" s="14"/>
      <c r="H17" s="14"/>
      <c r="I17" s="14"/>
      <c r="J17" s="14" t="s">
        <v>253</v>
      </c>
      <c r="K17" s="128" t="s">
        <v>262</v>
      </c>
      <c r="L17" s="128" t="s">
        <v>266</v>
      </c>
      <c r="M17" s="128" t="s">
        <v>245</v>
      </c>
      <c r="N17" s="14"/>
      <c r="O17" s="14"/>
    </row>
    <row r="18" spans="1:16" ht="25.5" x14ac:dyDescent="0.25">
      <c r="A18" s="90"/>
      <c r="B18" s="90"/>
      <c r="C18" s="90"/>
      <c r="D18" s="8" t="s">
        <v>23</v>
      </c>
      <c r="E18" s="14"/>
      <c r="F18" s="14"/>
      <c r="G18" s="14"/>
      <c r="H18" s="14"/>
      <c r="I18" s="14"/>
      <c r="J18" s="14"/>
      <c r="K18" s="128" t="s">
        <v>253</v>
      </c>
      <c r="L18" s="128" t="s">
        <v>268</v>
      </c>
      <c r="M18" s="128" t="s">
        <v>245</v>
      </c>
      <c r="N18" s="14"/>
      <c r="O18" s="15" t="s">
        <v>83</v>
      </c>
    </row>
    <row r="19" spans="1:16" x14ac:dyDescent="0.25">
      <c r="A19" s="90"/>
      <c r="B19" s="90"/>
      <c r="C19" s="90"/>
      <c r="D19" s="8" t="s">
        <v>24</v>
      </c>
      <c r="E19" s="14"/>
      <c r="F19" s="14"/>
      <c r="G19" s="14"/>
      <c r="H19" s="14"/>
      <c r="I19" s="14"/>
      <c r="J19" s="14"/>
      <c r="K19" s="128"/>
      <c r="L19" s="128" t="s">
        <v>253</v>
      </c>
      <c r="M19" s="128" t="s">
        <v>245</v>
      </c>
      <c r="N19" s="14"/>
      <c r="O19" s="15" t="s">
        <v>83</v>
      </c>
    </row>
    <row r="20" spans="1:16" ht="25.5" x14ac:dyDescent="0.25">
      <c r="A20" s="90"/>
      <c r="B20" s="90"/>
      <c r="C20" s="90"/>
      <c r="D20" s="8" t="s">
        <v>19</v>
      </c>
      <c r="E20" s="14"/>
      <c r="F20" s="14"/>
      <c r="G20" s="14"/>
      <c r="H20" s="14"/>
      <c r="I20" s="14"/>
      <c r="J20" s="14"/>
      <c r="K20" s="128" t="s">
        <v>253</v>
      </c>
      <c r="L20" s="128" t="s">
        <v>249</v>
      </c>
      <c r="M20" s="128"/>
      <c r="N20" s="14"/>
      <c r="O20" s="15"/>
    </row>
    <row r="21" spans="1:16" x14ac:dyDescent="0.25">
      <c r="A21" s="90"/>
      <c r="B21" s="90"/>
      <c r="C21" s="90"/>
      <c r="D21" s="8" t="s">
        <v>20</v>
      </c>
      <c r="E21" s="14"/>
      <c r="F21" s="14"/>
      <c r="G21" s="14"/>
      <c r="H21" s="14"/>
      <c r="I21" s="14"/>
      <c r="J21" s="14"/>
      <c r="K21" s="129" t="s">
        <v>83</v>
      </c>
      <c r="L21" s="128"/>
      <c r="M21" s="128"/>
      <c r="N21" s="14"/>
      <c r="O21" s="15"/>
    </row>
    <row r="22" spans="1:16" ht="12.75" customHeight="1" x14ac:dyDescent="0.25">
      <c r="A22" s="91"/>
      <c r="B22" s="91"/>
      <c r="C22" s="91"/>
      <c r="D22" s="81" t="s">
        <v>25</v>
      </c>
      <c r="E22" s="86"/>
      <c r="F22" s="86"/>
      <c r="G22" s="86"/>
      <c r="H22" s="86"/>
      <c r="I22" s="86"/>
      <c r="J22" s="86"/>
      <c r="K22" s="130" t="s">
        <v>83</v>
      </c>
      <c r="L22" s="134"/>
      <c r="M22" s="134"/>
      <c r="N22" s="86"/>
      <c r="O22" s="87"/>
    </row>
    <row r="23" spans="1:16" s="4" customFormat="1" ht="38.25" x14ac:dyDescent="0.25">
      <c r="A23" s="88"/>
      <c r="B23" s="83" t="s">
        <v>252</v>
      </c>
      <c r="C23" s="83" t="s">
        <v>251</v>
      </c>
      <c r="D23" s="83"/>
      <c r="E23" s="83"/>
      <c r="F23" s="83"/>
      <c r="G23" s="83"/>
      <c r="H23" s="83"/>
      <c r="I23" s="83"/>
      <c r="J23" s="135">
        <v>44845</v>
      </c>
      <c r="K23" s="127"/>
      <c r="L23" s="136">
        <v>44847</v>
      </c>
      <c r="M23" s="127"/>
      <c r="N23" s="83"/>
      <c r="O23" s="83"/>
    </row>
    <row r="24" spans="1:16" ht="102" customHeight="1" x14ac:dyDescent="0.25">
      <c r="A24" s="92">
        <v>2</v>
      </c>
      <c r="B24" s="92" t="s">
        <v>79</v>
      </c>
      <c r="C24" s="84" t="s">
        <v>1</v>
      </c>
      <c r="D24" s="84"/>
      <c r="E24" s="85"/>
      <c r="F24" s="85"/>
      <c r="G24" s="85"/>
      <c r="H24" s="85"/>
      <c r="I24" s="85"/>
      <c r="J24" s="85"/>
      <c r="K24" s="131"/>
      <c r="L24" s="131" t="s">
        <v>76</v>
      </c>
      <c r="M24" s="131"/>
      <c r="N24" s="85"/>
      <c r="O24" s="85"/>
    </row>
    <row r="25" spans="1:16" ht="89.25" x14ac:dyDescent="0.25">
      <c r="A25" s="90"/>
      <c r="B25" s="90"/>
      <c r="C25" s="8" t="s">
        <v>2</v>
      </c>
      <c r="D25" s="8"/>
      <c r="E25" s="14"/>
      <c r="F25" s="14"/>
      <c r="G25" s="14"/>
      <c r="H25" s="14" t="s">
        <v>78</v>
      </c>
      <c r="I25" s="14" t="s">
        <v>78</v>
      </c>
      <c r="J25" s="14"/>
      <c r="K25" s="128"/>
      <c r="L25" s="128"/>
      <c r="M25" s="128"/>
      <c r="N25" s="14" t="s">
        <v>77</v>
      </c>
      <c r="O25" s="14"/>
    </row>
    <row r="26" spans="1:16" ht="127.5" x14ac:dyDescent="0.25">
      <c r="A26" s="91">
        <v>3</v>
      </c>
      <c r="B26" s="91" t="s">
        <v>64</v>
      </c>
      <c r="C26" s="16"/>
      <c r="D26" s="9" t="s">
        <v>14</v>
      </c>
      <c r="E26" s="30" t="s">
        <v>165</v>
      </c>
      <c r="F26" s="30" t="s">
        <v>166</v>
      </c>
      <c r="G26" s="30" t="s">
        <v>167</v>
      </c>
      <c r="H26" s="30" t="s">
        <v>269</v>
      </c>
      <c r="I26" s="30" t="s">
        <v>272</v>
      </c>
      <c r="J26" s="30" t="s">
        <v>277</v>
      </c>
      <c r="K26" s="132" t="s">
        <v>283</v>
      </c>
      <c r="L26" s="132" t="s">
        <v>291</v>
      </c>
      <c r="M26" s="132" t="s">
        <v>301</v>
      </c>
      <c r="N26" s="30" t="s">
        <v>168</v>
      </c>
      <c r="O26" s="30" t="s">
        <v>169</v>
      </c>
      <c r="P26" s="82"/>
    </row>
    <row r="27" spans="1:16" ht="102" x14ac:dyDescent="0.25">
      <c r="A27" s="93"/>
      <c r="B27" s="93"/>
      <c r="C27" s="17"/>
      <c r="D27" s="9" t="s">
        <v>29</v>
      </c>
      <c r="E27" s="30" t="s">
        <v>170</v>
      </c>
      <c r="F27" s="30" t="s">
        <v>171</v>
      </c>
      <c r="G27" s="30" t="s">
        <v>172</v>
      </c>
      <c r="H27" s="30" t="s">
        <v>173</v>
      </c>
      <c r="I27" s="18"/>
      <c r="J27" s="18"/>
      <c r="K27" s="128"/>
      <c r="L27" s="128"/>
      <c r="M27" s="128"/>
      <c r="N27" s="18"/>
      <c r="O27" s="18"/>
      <c r="P27" s="82"/>
    </row>
    <row r="28" spans="1:16" ht="84" customHeight="1" x14ac:dyDescent="0.25">
      <c r="A28" s="93"/>
      <c r="B28" s="93"/>
      <c r="C28" s="17"/>
      <c r="D28" s="9" t="s">
        <v>35</v>
      </c>
      <c r="E28" s="18"/>
      <c r="F28" s="18"/>
      <c r="G28" s="18"/>
      <c r="H28" s="18"/>
      <c r="I28" s="30" t="s">
        <v>174</v>
      </c>
      <c r="J28" s="30" t="s">
        <v>175</v>
      </c>
      <c r="K28" s="132" t="s">
        <v>176</v>
      </c>
      <c r="L28" s="132" t="s">
        <v>177</v>
      </c>
      <c r="M28" s="132" t="s">
        <v>178</v>
      </c>
      <c r="N28" s="30" t="s">
        <v>179</v>
      </c>
      <c r="O28" s="30" t="s">
        <v>180</v>
      </c>
    </row>
    <row r="29" spans="1:16" ht="15" customHeight="1" x14ac:dyDescent="0.25">
      <c r="A29" s="93"/>
      <c r="B29" s="93"/>
      <c r="C29" s="17"/>
      <c r="D29" s="9" t="s">
        <v>59</v>
      </c>
      <c r="E29" s="18"/>
      <c r="F29" s="18"/>
      <c r="G29" s="18"/>
      <c r="H29" s="18"/>
      <c r="I29" s="18"/>
      <c r="J29" s="18"/>
      <c r="K29" s="128"/>
      <c r="L29" s="128"/>
      <c r="M29" s="128"/>
      <c r="N29" s="18"/>
      <c r="O29" s="18"/>
    </row>
    <row r="30" spans="1:16" ht="25.5" x14ac:dyDescent="0.25">
      <c r="A30" s="93"/>
      <c r="B30" s="93"/>
      <c r="C30" s="17"/>
      <c r="D30" s="9" t="s">
        <v>60</v>
      </c>
      <c r="E30" s="18"/>
      <c r="F30" s="18"/>
      <c r="G30" s="18"/>
      <c r="H30" s="18"/>
      <c r="I30" s="18"/>
      <c r="J30" s="18"/>
      <c r="K30" s="128"/>
      <c r="L30" s="128"/>
      <c r="M30" s="128"/>
      <c r="N30" s="18"/>
      <c r="O30" s="18"/>
    </row>
    <row r="31" spans="1:16" ht="15" customHeight="1" x14ac:dyDescent="0.25">
      <c r="A31" s="93"/>
      <c r="B31" s="93"/>
      <c r="C31" s="17"/>
      <c r="D31" s="9" t="s">
        <v>61</v>
      </c>
      <c r="E31" s="18"/>
      <c r="F31" s="18"/>
      <c r="G31" s="18"/>
      <c r="H31" s="18"/>
      <c r="I31" s="18"/>
      <c r="J31" s="18"/>
      <c r="K31" s="128"/>
      <c r="L31" s="128"/>
      <c r="M31" s="128"/>
      <c r="N31" s="18"/>
      <c r="O31" s="18"/>
    </row>
    <row r="32" spans="1:16" ht="75" customHeight="1" x14ac:dyDescent="0.25">
      <c r="A32" s="93"/>
      <c r="B32" s="93"/>
      <c r="C32" s="17"/>
      <c r="D32" s="10" t="s">
        <v>73</v>
      </c>
      <c r="E32" s="18"/>
      <c r="F32" s="30" t="s">
        <v>181</v>
      </c>
      <c r="G32" s="30" t="s">
        <v>182</v>
      </c>
      <c r="H32" s="30" t="s">
        <v>183</v>
      </c>
      <c r="I32" s="30" t="s">
        <v>273</v>
      </c>
      <c r="J32" s="30" t="s">
        <v>184</v>
      </c>
      <c r="K32" s="132" t="s">
        <v>289</v>
      </c>
      <c r="L32" s="132" t="s">
        <v>300</v>
      </c>
      <c r="M32" s="132" t="s">
        <v>186</v>
      </c>
      <c r="N32" s="30" t="s">
        <v>187</v>
      </c>
      <c r="O32" s="30" t="s">
        <v>188</v>
      </c>
    </row>
    <row r="33" spans="1:15" ht="59.25" customHeight="1" x14ac:dyDescent="0.25">
      <c r="A33" s="93"/>
      <c r="B33" s="93"/>
      <c r="C33" s="17"/>
      <c r="D33" s="10" t="s">
        <v>72</v>
      </c>
      <c r="E33" s="18"/>
      <c r="F33" s="18"/>
      <c r="G33" s="18"/>
      <c r="H33" s="18"/>
      <c r="I33" s="18"/>
      <c r="J33" s="30" t="s">
        <v>184</v>
      </c>
      <c r="K33" s="132" t="s">
        <v>185</v>
      </c>
      <c r="L33" s="128"/>
      <c r="M33" s="128"/>
      <c r="N33" s="18"/>
      <c r="O33" s="18"/>
    </row>
    <row r="34" spans="1:15" ht="83.25" customHeight="1" x14ac:dyDescent="0.25">
      <c r="A34" s="93"/>
      <c r="B34" s="93"/>
      <c r="C34" s="17"/>
      <c r="D34" s="9" t="s">
        <v>15</v>
      </c>
      <c r="E34" s="30" t="s">
        <v>189</v>
      </c>
      <c r="F34" s="30" t="s">
        <v>190</v>
      </c>
      <c r="G34" s="30" t="s">
        <v>191</v>
      </c>
      <c r="H34" s="30" t="s">
        <v>270</v>
      </c>
      <c r="I34" s="30" t="s">
        <v>274</v>
      </c>
      <c r="J34" s="30" t="s">
        <v>278</v>
      </c>
      <c r="K34" s="128"/>
      <c r="L34" s="128"/>
      <c r="M34" s="128"/>
      <c r="N34" s="30" t="s">
        <v>192</v>
      </c>
      <c r="O34" s="30" t="s">
        <v>193</v>
      </c>
    </row>
    <row r="35" spans="1:15" ht="70.5" customHeight="1" x14ac:dyDescent="0.25">
      <c r="A35" s="93"/>
      <c r="B35" s="93"/>
      <c r="C35" s="17"/>
      <c r="D35" s="9" t="s">
        <v>36</v>
      </c>
      <c r="E35" s="18"/>
      <c r="F35" s="18"/>
      <c r="G35" s="18"/>
      <c r="H35" s="18"/>
      <c r="I35" s="18"/>
      <c r="J35" s="18"/>
      <c r="K35" s="132" t="s">
        <v>285</v>
      </c>
      <c r="L35" s="132" t="s">
        <v>293</v>
      </c>
      <c r="M35" s="132" t="s">
        <v>302</v>
      </c>
      <c r="N35" s="18"/>
      <c r="O35" s="18"/>
    </row>
    <row r="36" spans="1:15" ht="76.5" customHeight="1" x14ac:dyDescent="0.25">
      <c r="A36" s="93"/>
      <c r="B36" s="93"/>
      <c r="C36" s="17"/>
      <c r="D36" s="9" t="s">
        <v>37</v>
      </c>
      <c r="E36" s="18"/>
      <c r="F36" s="18"/>
      <c r="G36" s="18"/>
      <c r="H36" s="18"/>
      <c r="I36" s="18"/>
      <c r="J36" s="18"/>
      <c r="K36" s="132" t="s">
        <v>284</v>
      </c>
      <c r="L36" s="132" t="s">
        <v>292</v>
      </c>
      <c r="M36" s="132" t="s">
        <v>194</v>
      </c>
      <c r="N36" s="18"/>
      <c r="O36" s="18"/>
    </row>
    <row r="37" spans="1:15" ht="81.75" customHeight="1" x14ac:dyDescent="0.25">
      <c r="A37" s="93"/>
      <c r="B37" s="93"/>
      <c r="C37" s="17"/>
      <c r="D37" s="9" t="s">
        <v>16</v>
      </c>
      <c r="E37" s="30" t="s">
        <v>195</v>
      </c>
      <c r="F37" s="30" t="s">
        <v>196</v>
      </c>
      <c r="G37" s="30" t="s">
        <v>197</v>
      </c>
      <c r="H37" s="30" t="s">
        <v>271</v>
      </c>
      <c r="I37" s="18"/>
      <c r="J37" s="18"/>
      <c r="K37" s="128"/>
      <c r="L37" s="128"/>
      <c r="M37" s="128"/>
      <c r="N37" s="18"/>
      <c r="O37" s="18"/>
    </row>
    <row r="38" spans="1:15" ht="33.75" customHeight="1" x14ac:dyDescent="0.25">
      <c r="A38" s="93"/>
      <c r="B38" s="93"/>
      <c r="C38" s="17"/>
      <c r="D38" s="10" t="s">
        <v>30</v>
      </c>
      <c r="E38" s="18"/>
      <c r="F38" s="18"/>
      <c r="G38" s="18"/>
      <c r="H38" s="30" t="s">
        <v>198</v>
      </c>
      <c r="I38" s="18"/>
      <c r="J38" s="18"/>
      <c r="K38" s="128"/>
      <c r="L38" s="128"/>
      <c r="M38" s="128"/>
      <c r="N38" s="18"/>
      <c r="O38" s="18"/>
    </row>
    <row r="39" spans="1:15" ht="38.25" x14ac:dyDescent="0.25">
      <c r="A39" s="93"/>
      <c r="B39" s="93"/>
      <c r="C39" s="17"/>
      <c r="D39" s="9" t="s">
        <v>62</v>
      </c>
      <c r="E39" s="18"/>
      <c r="F39" s="18"/>
      <c r="G39" s="18"/>
      <c r="H39" s="18"/>
      <c r="I39" s="30" t="s">
        <v>199</v>
      </c>
      <c r="J39" s="18"/>
      <c r="K39" s="128"/>
      <c r="L39" s="128"/>
      <c r="M39" s="128"/>
      <c r="N39" s="18"/>
      <c r="O39" s="18"/>
    </row>
    <row r="40" spans="1:15" ht="75" customHeight="1" x14ac:dyDescent="0.25">
      <c r="A40" s="93"/>
      <c r="B40" s="93"/>
      <c r="C40" s="17"/>
      <c r="D40" s="9" t="s">
        <v>31</v>
      </c>
      <c r="E40" s="30"/>
      <c r="F40" s="30" t="s">
        <v>200</v>
      </c>
      <c r="G40" s="30"/>
      <c r="H40" s="30" t="s">
        <v>201</v>
      </c>
      <c r="I40" s="30" t="s">
        <v>202</v>
      </c>
      <c r="J40" s="30" t="s">
        <v>203</v>
      </c>
      <c r="K40" s="132" t="s">
        <v>204</v>
      </c>
      <c r="L40" s="132" t="s">
        <v>205</v>
      </c>
      <c r="M40" s="128"/>
      <c r="N40" s="18"/>
      <c r="O40" s="18"/>
    </row>
    <row r="41" spans="1:15" ht="51" customHeight="1" x14ac:dyDescent="0.25">
      <c r="A41" s="93"/>
      <c r="B41" s="93"/>
      <c r="C41" s="17"/>
      <c r="D41" s="9" t="s">
        <v>32</v>
      </c>
      <c r="E41" s="30"/>
      <c r="F41" s="30" t="s">
        <v>200</v>
      </c>
      <c r="G41" s="30"/>
      <c r="H41" s="30" t="s">
        <v>206</v>
      </c>
      <c r="I41" s="30" t="s">
        <v>207</v>
      </c>
      <c r="J41" s="30" t="s">
        <v>208</v>
      </c>
      <c r="K41" s="132" t="s">
        <v>209</v>
      </c>
      <c r="L41" s="128"/>
      <c r="M41" s="128"/>
      <c r="N41" s="18"/>
      <c r="O41" s="18"/>
    </row>
    <row r="42" spans="1:15" ht="81" customHeight="1" x14ac:dyDescent="0.25">
      <c r="A42" s="93"/>
      <c r="B42" s="93"/>
      <c r="C42" s="17"/>
      <c r="D42" s="9" t="s">
        <v>33</v>
      </c>
      <c r="E42" s="30"/>
      <c r="F42" s="30" t="s">
        <v>210</v>
      </c>
      <c r="G42" s="30"/>
      <c r="H42" s="30" t="s">
        <v>206</v>
      </c>
      <c r="I42" s="31" t="s">
        <v>211</v>
      </c>
      <c r="J42" s="31" t="s">
        <v>212</v>
      </c>
      <c r="K42" s="133" t="s">
        <v>213</v>
      </c>
      <c r="L42" s="133" t="s">
        <v>214</v>
      </c>
      <c r="M42" s="128"/>
      <c r="N42" s="18"/>
      <c r="O42" s="18"/>
    </row>
    <row r="43" spans="1:15" ht="72.75" customHeight="1" x14ac:dyDescent="0.25">
      <c r="A43" s="93"/>
      <c r="B43" s="93"/>
      <c r="C43" s="17"/>
      <c r="D43" s="9" t="s">
        <v>34</v>
      </c>
      <c r="E43" s="18"/>
      <c r="F43" s="18"/>
      <c r="G43" s="18"/>
      <c r="H43" s="18"/>
      <c r="I43" s="30" t="s">
        <v>215</v>
      </c>
      <c r="J43" s="30" t="s">
        <v>216</v>
      </c>
      <c r="K43" s="132" t="s">
        <v>217</v>
      </c>
      <c r="L43" s="132" t="s">
        <v>218</v>
      </c>
      <c r="M43" s="132" t="s">
        <v>218</v>
      </c>
      <c r="N43" s="30" t="s">
        <v>217</v>
      </c>
      <c r="O43" s="30" t="s">
        <v>219</v>
      </c>
    </row>
    <row r="44" spans="1:15" ht="72.75" customHeight="1" x14ac:dyDescent="0.25">
      <c r="A44" s="93"/>
      <c r="B44" s="93"/>
      <c r="C44" s="17"/>
      <c r="D44" s="10" t="s">
        <v>41</v>
      </c>
      <c r="E44" s="18"/>
      <c r="F44" s="18"/>
      <c r="G44" s="18"/>
      <c r="H44" s="18"/>
      <c r="I44" s="18"/>
      <c r="J44" s="18"/>
      <c r="K44" s="132" t="s">
        <v>220</v>
      </c>
      <c r="L44" s="132" t="s">
        <v>221</v>
      </c>
      <c r="M44" s="132" t="s">
        <v>222</v>
      </c>
      <c r="N44" s="30" t="s">
        <v>223</v>
      </c>
      <c r="O44" s="30" t="s">
        <v>224</v>
      </c>
    </row>
    <row r="45" spans="1:15" ht="63.75" x14ac:dyDescent="0.25">
      <c r="A45" s="93"/>
      <c r="B45" s="93"/>
      <c r="C45" s="17"/>
      <c r="D45" s="9" t="s">
        <v>63</v>
      </c>
      <c r="E45" s="18"/>
      <c r="F45" s="18"/>
      <c r="G45" s="18"/>
      <c r="H45" s="18"/>
      <c r="I45" s="30" t="s">
        <v>275</v>
      </c>
      <c r="J45" s="30" t="s">
        <v>279</v>
      </c>
      <c r="K45" s="132" t="s">
        <v>286</v>
      </c>
      <c r="L45" s="132" t="s">
        <v>294</v>
      </c>
      <c r="M45" s="132" t="s">
        <v>303</v>
      </c>
      <c r="N45" s="30" t="s">
        <v>226</v>
      </c>
      <c r="O45" s="30" t="s">
        <v>225</v>
      </c>
    </row>
    <row r="46" spans="1:15" ht="15" customHeight="1" x14ac:dyDescent="0.2">
      <c r="A46" s="93"/>
      <c r="B46" s="93"/>
      <c r="C46" s="17"/>
      <c r="D46" s="11" t="s">
        <v>17</v>
      </c>
      <c r="E46" s="18"/>
      <c r="F46" s="18"/>
      <c r="G46" s="18"/>
      <c r="H46" s="18"/>
      <c r="I46" s="18"/>
      <c r="J46" s="18"/>
      <c r="K46" s="128"/>
      <c r="L46" s="128"/>
      <c r="M46" s="128"/>
      <c r="N46" s="18"/>
      <c r="O46" s="18"/>
    </row>
    <row r="47" spans="1:15" ht="15" customHeight="1" x14ac:dyDescent="0.25">
      <c r="A47" s="93"/>
      <c r="B47" s="93"/>
      <c r="C47" s="17"/>
      <c r="D47" s="12" t="s">
        <v>38</v>
      </c>
      <c r="E47" s="18"/>
      <c r="F47" s="18"/>
      <c r="G47" s="18"/>
      <c r="H47" s="18"/>
      <c r="I47" s="18"/>
      <c r="J47" s="18"/>
      <c r="K47" s="128"/>
      <c r="L47" s="128"/>
      <c r="M47" s="128"/>
      <c r="N47" s="18"/>
      <c r="O47" s="18"/>
    </row>
    <row r="48" spans="1:15" ht="15" customHeight="1" x14ac:dyDescent="0.25">
      <c r="A48" s="93"/>
      <c r="B48" s="93"/>
      <c r="C48" s="17"/>
      <c r="D48" s="12" t="s">
        <v>39</v>
      </c>
      <c r="E48" s="18"/>
      <c r="F48" s="18"/>
      <c r="G48" s="18"/>
      <c r="H48" s="18"/>
      <c r="I48" s="18"/>
      <c r="J48" s="18"/>
      <c r="K48" s="128"/>
      <c r="L48" s="128"/>
      <c r="M48" s="128"/>
      <c r="N48" s="18"/>
      <c r="O48" s="18"/>
    </row>
    <row r="49" spans="1:48" ht="15" customHeight="1" x14ac:dyDescent="0.25">
      <c r="A49" s="93"/>
      <c r="B49" s="93"/>
      <c r="C49" s="17"/>
      <c r="D49" s="12" t="s">
        <v>40</v>
      </c>
      <c r="E49" s="18"/>
      <c r="F49" s="18"/>
      <c r="G49" s="18"/>
      <c r="H49" s="18"/>
      <c r="I49" s="18"/>
      <c r="J49" s="18"/>
      <c r="K49" s="128"/>
      <c r="L49" s="128"/>
      <c r="M49" s="128"/>
      <c r="N49" s="18"/>
      <c r="O49" s="18"/>
    </row>
    <row r="50" spans="1:48" ht="55.5" customHeight="1" x14ac:dyDescent="0.25">
      <c r="A50" s="93"/>
      <c r="B50" s="93"/>
      <c r="C50" s="17"/>
      <c r="D50" s="12" t="s">
        <v>21</v>
      </c>
      <c r="E50" s="18"/>
      <c r="F50" s="18"/>
      <c r="G50" s="18"/>
      <c r="H50" s="18"/>
      <c r="I50" s="30" t="s">
        <v>227</v>
      </c>
      <c r="J50" s="30" t="s">
        <v>281</v>
      </c>
      <c r="K50" s="132" t="s">
        <v>287</v>
      </c>
      <c r="L50" s="132" t="s">
        <v>296</v>
      </c>
      <c r="M50" s="132" t="s">
        <v>305</v>
      </c>
      <c r="N50" s="30" t="s">
        <v>228</v>
      </c>
      <c r="O50" s="30"/>
    </row>
    <row r="51" spans="1:48" ht="45.75" customHeight="1" x14ac:dyDescent="0.25">
      <c r="A51" s="93"/>
      <c r="B51" s="93"/>
      <c r="C51" s="17"/>
      <c r="D51" s="13" t="s">
        <v>22</v>
      </c>
      <c r="E51" s="18"/>
      <c r="F51" s="18"/>
      <c r="G51" s="18"/>
      <c r="H51" s="18"/>
      <c r="I51" s="18"/>
      <c r="J51" s="30" t="s">
        <v>282</v>
      </c>
      <c r="K51" s="132" t="s">
        <v>288</v>
      </c>
      <c r="L51" s="132" t="s">
        <v>297</v>
      </c>
      <c r="M51" s="132" t="s">
        <v>229</v>
      </c>
      <c r="N51" s="30" t="s">
        <v>230</v>
      </c>
      <c r="O51" s="30" t="s">
        <v>231</v>
      </c>
    </row>
    <row r="52" spans="1:48" ht="61.5" customHeight="1" x14ac:dyDescent="0.25">
      <c r="A52" s="93"/>
      <c r="B52" s="93"/>
      <c r="C52" s="17"/>
      <c r="D52" s="13" t="s">
        <v>23</v>
      </c>
      <c r="E52" s="18"/>
      <c r="F52" s="18"/>
      <c r="G52" s="18"/>
      <c r="H52" s="18"/>
      <c r="I52" s="18"/>
      <c r="J52" s="18"/>
      <c r="K52" s="132" t="s">
        <v>290</v>
      </c>
      <c r="L52" s="132" t="s">
        <v>298</v>
      </c>
      <c r="M52" s="132" t="s">
        <v>306</v>
      </c>
      <c r="N52" s="30" t="s">
        <v>232</v>
      </c>
      <c r="O52" s="30" t="s">
        <v>233</v>
      </c>
    </row>
    <row r="53" spans="1:48" ht="48" customHeight="1" x14ac:dyDescent="0.25">
      <c r="A53" s="93"/>
      <c r="B53" s="93"/>
      <c r="C53" s="17"/>
      <c r="D53" s="13" t="s">
        <v>24</v>
      </c>
      <c r="E53" s="18"/>
      <c r="F53" s="18"/>
      <c r="G53" s="18"/>
      <c r="H53" s="18"/>
      <c r="I53" s="18"/>
      <c r="J53" s="18"/>
      <c r="K53" s="128"/>
      <c r="L53" s="132" t="s">
        <v>299</v>
      </c>
      <c r="M53" s="132" t="s">
        <v>307</v>
      </c>
      <c r="N53" s="30" t="s">
        <v>234</v>
      </c>
      <c r="O53" s="30" t="s">
        <v>235</v>
      </c>
    </row>
    <row r="54" spans="1:48" ht="56.25" customHeight="1" x14ac:dyDescent="0.25">
      <c r="A54" s="93"/>
      <c r="B54" s="93"/>
      <c r="C54" s="17"/>
      <c r="D54" s="13" t="s">
        <v>18</v>
      </c>
      <c r="E54" s="18"/>
      <c r="F54" s="18"/>
      <c r="G54" s="18"/>
      <c r="H54" s="18"/>
      <c r="I54" s="30" t="s">
        <v>276</v>
      </c>
      <c r="J54" s="30" t="s">
        <v>280</v>
      </c>
      <c r="K54" s="132" t="s">
        <v>236</v>
      </c>
      <c r="L54" s="132" t="s">
        <v>295</v>
      </c>
      <c r="M54" s="132" t="s">
        <v>304</v>
      </c>
      <c r="N54" s="30" t="s">
        <v>237</v>
      </c>
      <c r="O54" s="30" t="s">
        <v>238</v>
      </c>
    </row>
    <row r="55" spans="1:48" ht="15" customHeight="1" x14ac:dyDescent="0.25">
      <c r="A55" s="93"/>
      <c r="B55" s="93"/>
      <c r="C55" s="17"/>
      <c r="D55" s="12" t="s">
        <v>43</v>
      </c>
      <c r="E55" s="18"/>
      <c r="F55" s="18"/>
      <c r="G55" s="18"/>
      <c r="H55" s="18"/>
      <c r="I55" s="18"/>
      <c r="J55" s="18"/>
      <c r="K55" s="128"/>
      <c r="L55" s="128"/>
      <c r="M55" s="128"/>
      <c r="N55" s="18"/>
      <c r="O55" s="18"/>
    </row>
    <row r="56" spans="1:48" ht="36" customHeight="1" x14ac:dyDescent="0.25">
      <c r="A56" s="93"/>
      <c r="B56" s="93"/>
      <c r="C56" s="17"/>
      <c r="D56" s="12" t="s">
        <v>42</v>
      </c>
      <c r="E56" s="18"/>
      <c r="F56" s="18"/>
      <c r="G56" s="18"/>
      <c r="H56" s="18"/>
      <c r="I56" s="18"/>
      <c r="J56" s="18"/>
      <c r="K56" s="128"/>
      <c r="L56" s="128"/>
      <c r="M56" s="128"/>
      <c r="N56" s="18"/>
      <c r="O56" s="30" t="s">
        <v>239</v>
      </c>
    </row>
    <row r="57" spans="1:48" ht="15" customHeight="1" x14ac:dyDescent="0.25">
      <c r="A57" s="93"/>
      <c r="B57" s="93"/>
      <c r="C57" s="17"/>
      <c r="D57" s="13" t="s">
        <v>33</v>
      </c>
      <c r="E57" s="18"/>
      <c r="F57" s="18"/>
      <c r="G57" s="18"/>
      <c r="H57" s="18"/>
      <c r="I57" s="18"/>
      <c r="J57" s="18"/>
      <c r="K57" s="128"/>
      <c r="L57" s="128"/>
      <c r="M57" s="128"/>
      <c r="N57" s="18"/>
      <c r="O57" s="18"/>
    </row>
    <row r="58" spans="1:48" ht="49.5" customHeight="1" x14ac:dyDescent="0.25">
      <c r="A58" s="93"/>
      <c r="B58" s="93"/>
      <c r="C58" s="17"/>
      <c r="D58" s="12" t="s">
        <v>45</v>
      </c>
      <c r="E58" s="18"/>
      <c r="F58" s="18"/>
      <c r="G58" s="18"/>
      <c r="H58" s="18"/>
      <c r="I58" s="18"/>
      <c r="J58" s="18"/>
      <c r="K58" s="128"/>
      <c r="L58" s="132" t="s">
        <v>240</v>
      </c>
      <c r="M58" s="132" t="s">
        <v>241</v>
      </c>
      <c r="N58" s="30" t="s">
        <v>242</v>
      </c>
      <c r="O58" s="30" t="s">
        <v>243</v>
      </c>
    </row>
    <row r="59" spans="1:48" ht="15" customHeight="1" x14ac:dyDescent="0.25">
      <c r="A59" s="93"/>
      <c r="B59" s="93"/>
      <c r="C59" s="17"/>
      <c r="D59" s="10" t="s">
        <v>44</v>
      </c>
      <c r="E59" s="18"/>
      <c r="F59" s="18"/>
      <c r="G59" s="18"/>
      <c r="H59" s="18"/>
      <c r="I59" s="18"/>
      <c r="J59" s="18"/>
      <c r="K59" s="128"/>
      <c r="L59" s="128"/>
      <c r="M59" s="128"/>
      <c r="N59" s="18"/>
      <c r="O59" s="18"/>
    </row>
    <row r="60" spans="1:48" s="2" customFormat="1" ht="15" customHeight="1" x14ac:dyDescent="0.25">
      <c r="A60" s="19"/>
      <c r="B60" s="19"/>
      <c r="C60" s="19"/>
      <c r="D60" s="19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48" s="22" customFormat="1" ht="26.25" customHeight="1" x14ac:dyDescent="0.25">
      <c r="A61" s="24"/>
      <c r="B61" s="89" t="s">
        <v>51</v>
      </c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AT61" s="23"/>
      <c r="AU61" s="23"/>
      <c r="AV61" s="23"/>
    </row>
    <row r="62" spans="1:48" s="22" customFormat="1" ht="36.75" customHeight="1" x14ac:dyDescent="0.25">
      <c r="A62" s="24">
        <v>1</v>
      </c>
      <c r="B62" s="89" t="s">
        <v>70</v>
      </c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29" t="s">
        <v>71</v>
      </c>
      <c r="AT62" s="23"/>
      <c r="AU62" s="23"/>
      <c r="AV62" s="23"/>
    </row>
    <row r="63" spans="1:48" s="22" customFormat="1" ht="15.75" x14ac:dyDescent="0.25">
      <c r="A63" s="24">
        <v>2</v>
      </c>
      <c r="B63" s="89" t="s">
        <v>46</v>
      </c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29"/>
      <c r="AT63" s="23"/>
      <c r="AU63" s="23"/>
      <c r="AV63" s="23"/>
    </row>
    <row r="64" spans="1:48" s="22" customFormat="1" ht="21" customHeight="1" x14ac:dyDescent="0.25">
      <c r="A64" s="24">
        <v>3</v>
      </c>
      <c r="B64" s="89" t="s">
        <v>47</v>
      </c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AT64" s="23"/>
      <c r="AU64" s="23"/>
      <c r="AV64" s="23"/>
    </row>
    <row r="65" spans="1:48" s="22" customFormat="1" ht="36.75" customHeight="1" x14ac:dyDescent="0.25">
      <c r="A65" s="24">
        <v>4</v>
      </c>
      <c r="B65" s="89" t="s">
        <v>48</v>
      </c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AT65" s="23"/>
      <c r="AU65" s="23"/>
      <c r="AV65" s="23"/>
    </row>
    <row r="66" spans="1:48" s="22" customFormat="1" ht="34.5" customHeight="1" x14ac:dyDescent="0.25">
      <c r="A66" s="24">
        <v>5</v>
      </c>
      <c r="B66" s="89" t="s">
        <v>49</v>
      </c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AT66" s="23"/>
      <c r="AU66" s="23"/>
      <c r="AV66" s="23"/>
    </row>
    <row r="67" spans="1:48" s="22" customFormat="1" ht="36.75" customHeight="1" x14ac:dyDescent="0.25">
      <c r="A67" s="24">
        <v>6</v>
      </c>
      <c r="B67" s="89" t="s">
        <v>50</v>
      </c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AT67" s="23"/>
      <c r="AU67" s="23"/>
      <c r="AV67" s="23"/>
    </row>
  </sheetData>
  <mergeCells count="25">
    <mergeCell ref="B2:O2"/>
    <mergeCell ref="E9:O9"/>
    <mergeCell ref="C11:C22"/>
    <mergeCell ref="B11:B22"/>
    <mergeCell ref="D3:L3"/>
    <mergeCell ref="D4:L4"/>
    <mergeCell ref="B6:O6"/>
    <mergeCell ref="B7:O7"/>
    <mergeCell ref="D9:D10"/>
    <mergeCell ref="C9:C10"/>
    <mergeCell ref="B9:B10"/>
    <mergeCell ref="A9:A10"/>
    <mergeCell ref="B5:O5"/>
    <mergeCell ref="B64:O64"/>
    <mergeCell ref="B65:O65"/>
    <mergeCell ref="B66:O66"/>
    <mergeCell ref="B67:O67"/>
    <mergeCell ref="A11:A22"/>
    <mergeCell ref="A24:A25"/>
    <mergeCell ref="B61:O61"/>
    <mergeCell ref="B62:O62"/>
    <mergeCell ref="B63:O63"/>
    <mergeCell ref="B26:B59"/>
    <mergeCell ref="A26:A59"/>
    <mergeCell ref="B24:B25"/>
  </mergeCells>
  <pageMargins left="0.11811023622047244" right="0.11811023622047244" top="0.15748031496062992" bottom="0.15748031496062992" header="0" footer="0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U5"/>
  <sheetViews>
    <sheetView workbookViewId="0">
      <selection activeCell="BQ8" sqref="BQ8"/>
    </sheetView>
  </sheetViews>
  <sheetFormatPr defaultRowHeight="15" x14ac:dyDescent="0.25"/>
  <cols>
    <col min="3" max="72" width="2.5703125" customWidth="1"/>
  </cols>
  <sheetData>
    <row r="4" spans="2:73" x14ac:dyDescent="0.25">
      <c r="B4" t="s">
        <v>69</v>
      </c>
      <c r="C4" s="102">
        <v>1</v>
      </c>
      <c r="D4" s="102"/>
      <c r="E4" s="102">
        <v>2</v>
      </c>
      <c r="F4" s="102"/>
      <c r="G4" s="102">
        <v>3</v>
      </c>
      <c r="H4" s="102"/>
      <c r="I4" s="102">
        <v>4</v>
      </c>
      <c r="J4" s="102"/>
      <c r="K4" s="102">
        <v>5</v>
      </c>
      <c r="L4" s="102"/>
      <c r="M4" s="102">
        <v>6</v>
      </c>
      <c r="N4" s="102"/>
      <c r="O4" s="102">
        <v>7</v>
      </c>
      <c r="P4" s="102"/>
      <c r="Q4" s="102">
        <v>8</v>
      </c>
      <c r="R4" s="102"/>
      <c r="S4" s="102">
        <v>9</v>
      </c>
      <c r="T4" s="102"/>
      <c r="U4" s="102">
        <v>10</v>
      </c>
      <c r="V4" s="102"/>
      <c r="W4" s="102">
        <v>11</v>
      </c>
      <c r="X4" s="102"/>
      <c r="Y4" s="102">
        <v>12</v>
      </c>
      <c r="Z4" s="102"/>
      <c r="AA4" s="102">
        <v>13</v>
      </c>
      <c r="AB4" s="102"/>
      <c r="AC4" s="102">
        <v>14</v>
      </c>
      <c r="AD4" s="102"/>
      <c r="AE4" s="102">
        <v>15</v>
      </c>
      <c r="AF4" s="102"/>
      <c r="AG4" s="102">
        <v>16</v>
      </c>
      <c r="AH4" s="102"/>
      <c r="AI4" s="102">
        <v>17</v>
      </c>
      <c r="AJ4" s="102"/>
      <c r="AK4" s="102">
        <v>18</v>
      </c>
      <c r="AL4" s="102"/>
      <c r="AM4" s="102">
        <v>19</v>
      </c>
      <c r="AN4" s="102"/>
      <c r="AO4" s="102">
        <v>20</v>
      </c>
      <c r="AP4" s="102"/>
      <c r="AQ4" s="102">
        <v>21</v>
      </c>
      <c r="AR4" s="102"/>
      <c r="AS4" s="102">
        <v>22</v>
      </c>
      <c r="AT4" s="102"/>
      <c r="AU4" s="102">
        <v>23</v>
      </c>
      <c r="AV4" s="102"/>
      <c r="AW4" s="102">
        <v>24</v>
      </c>
      <c r="AX4" s="102"/>
      <c r="AY4" s="102">
        <v>25</v>
      </c>
      <c r="AZ4" s="102"/>
      <c r="BA4" s="102">
        <v>26</v>
      </c>
      <c r="BB4" s="102"/>
      <c r="BC4" s="102">
        <v>27</v>
      </c>
      <c r="BD4" s="102"/>
      <c r="BE4" s="102">
        <v>28</v>
      </c>
      <c r="BF4" s="102"/>
      <c r="BG4" s="102">
        <v>29</v>
      </c>
      <c r="BH4" s="102"/>
      <c r="BI4" s="102">
        <v>30</v>
      </c>
      <c r="BJ4" s="102"/>
      <c r="BK4" s="102">
        <v>31</v>
      </c>
      <c r="BL4" s="102"/>
      <c r="BM4" s="102">
        <v>32</v>
      </c>
      <c r="BN4" s="102"/>
      <c r="BO4" s="102">
        <v>33</v>
      </c>
      <c r="BP4" s="102"/>
      <c r="BQ4" s="102">
        <v>34</v>
      </c>
      <c r="BR4" s="102"/>
      <c r="BS4" s="102">
        <v>35</v>
      </c>
      <c r="BT4" s="102"/>
      <c r="BU4" t="s">
        <v>67</v>
      </c>
    </row>
    <row r="5" spans="2:73" x14ac:dyDescent="0.25">
      <c r="B5" t="s">
        <v>68</v>
      </c>
      <c r="C5">
        <v>1</v>
      </c>
      <c r="H5">
        <v>1</v>
      </c>
      <c r="M5">
        <v>1</v>
      </c>
      <c r="R5">
        <v>1</v>
      </c>
      <c r="W5">
        <v>1</v>
      </c>
      <c r="AB5">
        <v>1</v>
      </c>
      <c r="AG5">
        <v>1</v>
      </c>
      <c r="AL5">
        <v>1</v>
      </c>
      <c r="AQ5">
        <v>1</v>
      </c>
      <c r="AV5">
        <v>1</v>
      </c>
      <c r="BA5">
        <v>1</v>
      </c>
      <c r="BF5">
        <v>1</v>
      </c>
      <c r="BK5">
        <v>1</v>
      </c>
      <c r="BP5">
        <v>1</v>
      </c>
      <c r="BU5">
        <f>SUM(C5:BR5)</f>
        <v>14</v>
      </c>
    </row>
  </sheetData>
  <mergeCells count="35">
    <mergeCell ref="BK4:BL4"/>
    <mergeCell ref="BM4:BN4"/>
    <mergeCell ref="BO4:BP4"/>
    <mergeCell ref="BQ4:BR4"/>
    <mergeCell ref="BS4:BT4"/>
    <mergeCell ref="BI4:BJ4"/>
    <mergeCell ref="AM4:AN4"/>
    <mergeCell ref="AO4:AP4"/>
    <mergeCell ref="AQ4:AR4"/>
    <mergeCell ref="AS4:AT4"/>
    <mergeCell ref="AU4:AV4"/>
    <mergeCell ref="AW4:AX4"/>
    <mergeCell ref="AY4:AZ4"/>
    <mergeCell ref="BA4:BB4"/>
    <mergeCell ref="BC4:BD4"/>
    <mergeCell ref="BE4:BF4"/>
    <mergeCell ref="BG4:BH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23"/>
  <sheetViews>
    <sheetView topLeftCell="A190" workbookViewId="0">
      <selection activeCell="AL186" sqref="AL186"/>
    </sheetView>
  </sheetViews>
  <sheetFormatPr defaultRowHeight="15" x14ac:dyDescent="0.25"/>
  <cols>
    <col min="1" max="1" width="3.140625" style="33" customWidth="1"/>
    <col min="2" max="2" width="7.7109375" style="33" customWidth="1"/>
    <col min="3" max="3" width="5" style="33" customWidth="1"/>
    <col min="4" max="4" width="9.5703125" style="33" customWidth="1"/>
    <col min="5" max="7" width="7.28515625" style="33" customWidth="1"/>
    <col min="8" max="8" width="9.5703125" style="33" customWidth="1"/>
    <col min="9" max="11" width="7.28515625" style="33" customWidth="1"/>
    <col min="12" max="12" width="9.5703125" style="33" customWidth="1"/>
    <col min="13" max="15" width="7.28515625" style="33" customWidth="1"/>
    <col min="16" max="16" width="9.5703125" style="33" customWidth="1"/>
    <col min="17" max="19" width="7.28515625" style="33" customWidth="1"/>
    <col min="20" max="20" width="9.5703125" style="33" customWidth="1"/>
    <col min="21" max="23" width="7.28515625" style="33" customWidth="1"/>
    <col min="24" max="24" width="9.5703125" style="33" customWidth="1"/>
    <col min="25" max="25" width="7.28515625" style="33" customWidth="1"/>
    <col min="26" max="26" width="9.140625" style="33" customWidth="1"/>
    <col min="27" max="27" width="7.28515625" style="33" customWidth="1"/>
    <col min="28" max="28" width="9.5703125" style="33" customWidth="1"/>
    <col min="29" max="29" width="7.28515625" style="33" customWidth="1"/>
    <col min="30" max="30" width="8.85546875" style="33" customWidth="1"/>
    <col min="31" max="31" width="7.28515625" style="33" customWidth="1"/>
    <col min="32" max="32" width="9.5703125" style="33" customWidth="1"/>
    <col min="33" max="33" width="7.28515625" style="33" customWidth="1"/>
    <col min="34" max="34" width="8.85546875" style="33" customWidth="1"/>
    <col min="35" max="35" width="7.28515625" style="33" customWidth="1"/>
    <col min="36" max="36" width="9.5703125" style="33" customWidth="1"/>
    <col min="37" max="37" width="7.28515625" style="33" customWidth="1"/>
    <col min="38" max="38" width="9.5703125" style="33" customWidth="1"/>
    <col min="39" max="39" width="7.28515625" style="33" customWidth="1"/>
    <col min="40" max="40" width="9.5703125" style="33" customWidth="1"/>
    <col min="41" max="41" width="7.28515625" style="33" customWidth="1"/>
    <col min="42" max="42" width="12.85546875" style="33" customWidth="1"/>
    <col min="43" max="43" width="7.28515625" style="33" customWidth="1"/>
    <col min="44" max="44" width="9.5703125" style="33" customWidth="1"/>
    <col min="45" max="45" width="7.28515625" style="33" customWidth="1"/>
    <col min="46" max="46" width="8" style="33" customWidth="1"/>
    <col min="47" max="47" width="7.28515625" style="33" customWidth="1"/>
    <col min="48" max="50" width="7.28515625" style="34" customWidth="1"/>
    <col min="51" max="51" width="9.140625" style="33"/>
    <col min="52" max="52" width="20" style="33" customWidth="1"/>
    <col min="53" max="16384" width="9.140625" style="33"/>
  </cols>
  <sheetData>
    <row r="1" spans="1:50" ht="15.75" x14ac:dyDescent="0.25">
      <c r="AV1" s="125" t="s">
        <v>80</v>
      </c>
      <c r="AW1" s="125"/>
      <c r="AX1" s="125"/>
    </row>
    <row r="2" spans="1:50" ht="18.75" x14ac:dyDescent="0.25">
      <c r="D2" s="97" t="s">
        <v>74</v>
      </c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</row>
    <row r="4" spans="1:50" s="35" customFormat="1" ht="12.75" x14ac:dyDescent="0.25">
      <c r="A4" s="122" t="s">
        <v>53</v>
      </c>
      <c r="B4" s="122" t="s">
        <v>52</v>
      </c>
      <c r="C4" s="122" t="s">
        <v>81</v>
      </c>
      <c r="D4" s="122" t="s">
        <v>3</v>
      </c>
      <c r="E4" s="122"/>
      <c r="F4" s="122"/>
      <c r="G4" s="122"/>
      <c r="H4" s="122" t="s">
        <v>4</v>
      </c>
      <c r="I4" s="122"/>
      <c r="J4" s="122"/>
      <c r="K4" s="122"/>
      <c r="L4" s="122" t="s">
        <v>5</v>
      </c>
      <c r="M4" s="122"/>
      <c r="N4" s="122"/>
      <c r="O4" s="122"/>
      <c r="P4" s="122" t="s">
        <v>6</v>
      </c>
      <c r="Q4" s="122"/>
      <c r="R4" s="122"/>
      <c r="S4" s="123"/>
      <c r="T4" s="124" t="s">
        <v>7</v>
      </c>
      <c r="U4" s="122"/>
      <c r="V4" s="122"/>
      <c r="W4" s="122"/>
      <c r="X4" s="122" t="s">
        <v>8</v>
      </c>
      <c r="Y4" s="122"/>
      <c r="Z4" s="122"/>
      <c r="AA4" s="122"/>
      <c r="AB4" s="122" t="s">
        <v>9</v>
      </c>
      <c r="AC4" s="122"/>
      <c r="AD4" s="122"/>
      <c r="AE4" s="122"/>
      <c r="AF4" s="122" t="s">
        <v>10</v>
      </c>
      <c r="AG4" s="122"/>
      <c r="AH4" s="122"/>
      <c r="AI4" s="122"/>
      <c r="AJ4" s="122" t="s">
        <v>11</v>
      </c>
      <c r="AK4" s="122"/>
      <c r="AL4" s="122"/>
      <c r="AM4" s="123"/>
      <c r="AN4" s="124" t="s">
        <v>12</v>
      </c>
      <c r="AO4" s="122"/>
      <c r="AP4" s="122"/>
      <c r="AQ4" s="122"/>
      <c r="AR4" s="122" t="s">
        <v>13</v>
      </c>
      <c r="AS4" s="122"/>
      <c r="AT4" s="122"/>
      <c r="AU4" s="122"/>
      <c r="AV4" s="126" t="s">
        <v>82</v>
      </c>
      <c r="AW4" s="126"/>
      <c r="AX4" s="126"/>
    </row>
    <row r="5" spans="1:50" s="35" customFormat="1" ht="178.5" x14ac:dyDescent="0.25">
      <c r="A5" s="122"/>
      <c r="B5" s="122"/>
      <c r="C5" s="122"/>
      <c r="D5" s="36" t="s">
        <v>83</v>
      </c>
      <c r="E5" s="36" t="s">
        <v>84</v>
      </c>
      <c r="F5" s="36" t="s">
        <v>85</v>
      </c>
      <c r="G5" s="36" t="s">
        <v>86</v>
      </c>
      <c r="H5" s="36" t="s">
        <v>87</v>
      </c>
      <c r="I5" s="36" t="s">
        <v>84</v>
      </c>
      <c r="J5" s="36" t="s">
        <v>85</v>
      </c>
      <c r="K5" s="36" t="s">
        <v>86</v>
      </c>
      <c r="L5" s="36" t="s">
        <v>87</v>
      </c>
      <c r="M5" s="36" t="s">
        <v>84</v>
      </c>
      <c r="N5" s="36" t="s">
        <v>85</v>
      </c>
      <c r="O5" s="36" t="s">
        <v>86</v>
      </c>
      <c r="P5" s="36" t="s">
        <v>87</v>
      </c>
      <c r="Q5" s="36" t="s">
        <v>84</v>
      </c>
      <c r="R5" s="36" t="s">
        <v>85</v>
      </c>
      <c r="S5" s="37" t="s">
        <v>86</v>
      </c>
      <c r="T5" s="38" t="s">
        <v>87</v>
      </c>
      <c r="U5" s="36" t="s">
        <v>84</v>
      </c>
      <c r="V5" s="36" t="s">
        <v>85</v>
      </c>
      <c r="W5" s="36" t="s">
        <v>86</v>
      </c>
      <c r="X5" s="36" t="s">
        <v>87</v>
      </c>
      <c r="Y5" s="36" t="s">
        <v>84</v>
      </c>
      <c r="Z5" s="36" t="s">
        <v>85</v>
      </c>
      <c r="AA5" s="36" t="s">
        <v>86</v>
      </c>
      <c r="AB5" s="36" t="s">
        <v>87</v>
      </c>
      <c r="AC5" s="36" t="s">
        <v>84</v>
      </c>
      <c r="AD5" s="36" t="s">
        <v>85</v>
      </c>
      <c r="AE5" s="36" t="s">
        <v>86</v>
      </c>
      <c r="AF5" s="36" t="s">
        <v>87</v>
      </c>
      <c r="AG5" s="36" t="s">
        <v>84</v>
      </c>
      <c r="AH5" s="36" t="s">
        <v>85</v>
      </c>
      <c r="AI5" s="36" t="s">
        <v>86</v>
      </c>
      <c r="AJ5" s="36" t="s">
        <v>87</v>
      </c>
      <c r="AK5" s="36" t="s">
        <v>84</v>
      </c>
      <c r="AL5" s="36" t="s">
        <v>85</v>
      </c>
      <c r="AM5" s="37" t="s">
        <v>86</v>
      </c>
      <c r="AN5" s="38" t="s">
        <v>87</v>
      </c>
      <c r="AO5" s="36" t="s">
        <v>84</v>
      </c>
      <c r="AP5" s="36" t="s">
        <v>85</v>
      </c>
      <c r="AQ5" s="36" t="s">
        <v>86</v>
      </c>
      <c r="AR5" s="36" t="s">
        <v>87</v>
      </c>
      <c r="AS5" s="36" t="s">
        <v>84</v>
      </c>
      <c r="AT5" s="36" t="s">
        <v>85</v>
      </c>
      <c r="AU5" s="36" t="s">
        <v>86</v>
      </c>
      <c r="AV5" s="39" t="s">
        <v>88</v>
      </c>
      <c r="AW5" s="39" t="s">
        <v>89</v>
      </c>
      <c r="AX5" s="40" t="s">
        <v>90</v>
      </c>
    </row>
    <row r="6" spans="1:50" s="4" customFormat="1" ht="12.75" customHeight="1" x14ac:dyDescent="0.25">
      <c r="A6" s="119">
        <v>3</v>
      </c>
      <c r="B6" s="119" t="s">
        <v>64</v>
      </c>
      <c r="C6" s="113" t="s">
        <v>91</v>
      </c>
      <c r="D6" s="41"/>
      <c r="E6" s="42"/>
      <c r="F6" s="42"/>
      <c r="G6" s="42"/>
      <c r="H6" s="41"/>
      <c r="I6" s="42"/>
      <c r="J6" s="42"/>
      <c r="K6" s="42"/>
      <c r="L6" s="41"/>
      <c r="M6" s="42" t="s">
        <v>92</v>
      </c>
      <c r="N6" s="42"/>
      <c r="O6" s="42"/>
      <c r="P6" s="41"/>
      <c r="Q6" s="42"/>
      <c r="R6" s="42"/>
      <c r="S6" s="43"/>
      <c r="T6" s="41"/>
      <c r="U6" s="42"/>
      <c r="V6" s="42"/>
      <c r="W6" s="42"/>
      <c r="X6" s="41"/>
      <c r="Y6" s="42"/>
      <c r="Z6" s="42"/>
      <c r="AA6" s="42"/>
      <c r="AB6" s="41"/>
      <c r="AC6" s="42"/>
      <c r="AD6" s="42"/>
      <c r="AE6" s="42"/>
      <c r="AF6" s="41"/>
      <c r="AG6" s="42"/>
      <c r="AH6" s="42"/>
      <c r="AI6" s="42"/>
      <c r="AJ6" s="41"/>
      <c r="AK6" s="42"/>
      <c r="AL6" s="42"/>
      <c r="AM6" s="43"/>
      <c r="AN6" s="44"/>
      <c r="AO6" s="42"/>
      <c r="AP6" s="42"/>
      <c r="AQ6" s="42"/>
      <c r="AR6" s="41"/>
      <c r="AS6" s="42"/>
      <c r="AT6" s="42"/>
      <c r="AU6" s="42"/>
      <c r="AV6" s="45">
        <f>SUM(E6,I6,M6,Q6,U6,Y6,AC6,AG6,AK6,AO6,AS6)</f>
        <v>0</v>
      </c>
      <c r="AW6" s="45" t="e">
        <f>E6*F6+I6*J6+M6*N6+Q6*R6+U6*V6+Y6*Z6+AC6*AD6+AG6*AH6+AK6*AL6+AO6*AP6+AS6*AT6</f>
        <v>#VALUE!</v>
      </c>
      <c r="AX6" s="45">
        <f t="shared" ref="AX6:AX69" si="0">SUM(G6,K6,O6,S6,W6,AA6,AE6,AI6,AM6,AQ6,AU6)</f>
        <v>0</v>
      </c>
    </row>
    <row r="7" spans="1:50" s="4" customFormat="1" ht="15" customHeight="1" x14ac:dyDescent="0.25">
      <c r="A7" s="120"/>
      <c r="B7" s="120"/>
      <c r="C7" s="114"/>
      <c r="D7" s="41"/>
      <c r="E7" s="42"/>
      <c r="F7" s="42"/>
      <c r="G7" s="42"/>
      <c r="H7" s="41"/>
      <c r="I7" s="42"/>
      <c r="J7" s="42"/>
      <c r="K7" s="42"/>
      <c r="L7" s="41"/>
      <c r="M7" s="42"/>
      <c r="N7" s="42"/>
      <c r="O7" s="42"/>
      <c r="P7" s="41"/>
      <c r="Q7" s="42"/>
      <c r="R7" s="42"/>
      <c r="S7" s="43"/>
      <c r="T7" s="41"/>
      <c r="U7" s="42"/>
      <c r="V7" s="42"/>
      <c r="W7" s="42"/>
      <c r="X7" s="41"/>
      <c r="Y7" s="42"/>
      <c r="Z7" s="42"/>
      <c r="AA7" s="42"/>
      <c r="AB7" s="41"/>
      <c r="AC7" s="42"/>
      <c r="AD7" s="42"/>
      <c r="AE7" s="42"/>
      <c r="AF7" s="41"/>
      <c r="AG7" s="42"/>
      <c r="AH7" s="42"/>
      <c r="AI7" s="42"/>
      <c r="AJ7" s="41"/>
      <c r="AK7" s="42"/>
      <c r="AL7" s="42"/>
      <c r="AM7" s="43"/>
      <c r="AN7" s="44" t="s">
        <v>93</v>
      </c>
      <c r="AO7" s="42">
        <v>1</v>
      </c>
      <c r="AP7" s="42">
        <v>40</v>
      </c>
      <c r="AQ7" s="42">
        <v>1</v>
      </c>
      <c r="AR7" s="41"/>
      <c r="AS7" s="42"/>
      <c r="AT7" s="42"/>
      <c r="AU7" s="42"/>
      <c r="AV7" s="45">
        <f t="shared" ref="AV7:AV70" si="1">SUM(E7,I7,M7,Q7,U7,Y7,AC7,AG7,AK7,AO7,AS7)</f>
        <v>1</v>
      </c>
      <c r="AW7" s="45">
        <f t="shared" ref="AW7:AW70" si="2">E7*F7+I7*J7+M7*N7+Q7*R7+U7*V7+Y7*Z7+AC7*AD7+AG7*AH7+AK7*AL7+AO7*AP7+AS7*AT7</f>
        <v>40</v>
      </c>
      <c r="AX7" s="45">
        <f t="shared" si="0"/>
        <v>1</v>
      </c>
    </row>
    <row r="8" spans="1:50" s="4" customFormat="1" ht="15" customHeight="1" x14ac:dyDescent="0.25">
      <c r="A8" s="120"/>
      <c r="B8" s="120"/>
      <c r="C8" s="114"/>
      <c r="D8" s="41"/>
      <c r="E8" s="42"/>
      <c r="F8" s="42"/>
      <c r="G8" s="42"/>
      <c r="H8" s="41"/>
      <c r="I8" s="42"/>
      <c r="J8" s="42"/>
      <c r="K8" s="42"/>
      <c r="L8" s="41"/>
      <c r="M8" s="42"/>
      <c r="N8" s="42"/>
      <c r="O8" s="42"/>
      <c r="P8" s="41"/>
      <c r="Q8" s="42"/>
      <c r="R8" s="42"/>
      <c r="S8" s="43"/>
      <c r="T8" s="41"/>
      <c r="U8" s="42"/>
      <c r="V8" s="42"/>
      <c r="W8" s="42"/>
      <c r="X8" s="41"/>
      <c r="Y8" s="42"/>
      <c r="Z8" s="42"/>
      <c r="AA8" s="42"/>
      <c r="AB8" s="41"/>
      <c r="AC8" s="42"/>
      <c r="AD8" s="42"/>
      <c r="AE8" s="42"/>
      <c r="AF8" s="41"/>
      <c r="AG8" s="42"/>
      <c r="AH8" s="42"/>
      <c r="AI8" s="42"/>
      <c r="AJ8" s="41"/>
      <c r="AK8" s="42"/>
      <c r="AL8" s="42"/>
      <c r="AM8" s="43"/>
      <c r="AN8" s="44"/>
      <c r="AO8" s="42"/>
      <c r="AP8" s="42"/>
      <c r="AQ8" s="42"/>
      <c r="AR8" s="41"/>
      <c r="AS8" s="42"/>
      <c r="AT8" s="42"/>
      <c r="AU8" s="42"/>
      <c r="AV8" s="45">
        <f t="shared" si="1"/>
        <v>0</v>
      </c>
      <c r="AW8" s="45">
        <f t="shared" si="2"/>
        <v>0</v>
      </c>
      <c r="AX8" s="45">
        <f t="shared" si="0"/>
        <v>0</v>
      </c>
    </row>
    <row r="9" spans="1:50" s="4" customFormat="1" ht="15" customHeight="1" x14ac:dyDescent="0.25">
      <c r="A9" s="120"/>
      <c r="B9" s="120"/>
      <c r="C9" s="114"/>
      <c r="D9" s="41"/>
      <c r="E9" s="42"/>
      <c r="F9" s="42"/>
      <c r="G9" s="42"/>
      <c r="H9" s="41"/>
      <c r="I9" s="42"/>
      <c r="J9" s="42"/>
      <c r="K9" s="42"/>
      <c r="L9" s="41"/>
      <c r="M9" s="42"/>
      <c r="N9" s="42"/>
      <c r="O9" s="42"/>
      <c r="P9" s="41"/>
      <c r="Q9" s="42"/>
      <c r="R9" s="42"/>
      <c r="S9" s="43"/>
      <c r="T9" s="41"/>
      <c r="U9" s="42"/>
      <c r="V9" s="42"/>
      <c r="W9" s="42"/>
      <c r="X9" s="41"/>
      <c r="Y9" s="42"/>
      <c r="Z9" s="42"/>
      <c r="AA9" s="42"/>
      <c r="AB9" s="41"/>
      <c r="AC9" s="42"/>
      <c r="AD9" s="42"/>
      <c r="AE9" s="42"/>
      <c r="AF9" s="41"/>
      <c r="AG9" s="42"/>
      <c r="AH9" s="42"/>
      <c r="AI9" s="42"/>
      <c r="AJ9" s="41"/>
      <c r="AK9" s="42"/>
      <c r="AL9" s="42"/>
      <c r="AM9" s="43"/>
      <c r="AN9" s="44"/>
      <c r="AO9" s="42"/>
      <c r="AP9" s="42"/>
      <c r="AQ9" s="42"/>
      <c r="AR9" s="41"/>
      <c r="AS9" s="42"/>
      <c r="AT9" s="42"/>
      <c r="AU9" s="42"/>
      <c r="AV9" s="45">
        <f t="shared" si="1"/>
        <v>0</v>
      </c>
      <c r="AW9" s="45">
        <f t="shared" si="2"/>
        <v>0</v>
      </c>
      <c r="AX9" s="45">
        <f t="shared" si="0"/>
        <v>0</v>
      </c>
    </row>
    <row r="10" spans="1:50" s="4" customFormat="1" ht="15" customHeight="1" x14ac:dyDescent="0.25">
      <c r="A10" s="120"/>
      <c r="B10" s="120"/>
      <c r="C10" s="115"/>
      <c r="D10" s="41"/>
      <c r="E10" s="42"/>
      <c r="F10" s="42"/>
      <c r="G10" s="42"/>
      <c r="H10" s="41"/>
      <c r="I10" s="42"/>
      <c r="J10" s="42"/>
      <c r="K10" s="42"/>
      <c r="L10" s="41"/>
      <c r="M10" s="42"/>
      <c r="N10" s="42"/>
      <c r="O10" s="42"/>
      <c r="P10" s="41"/>
      <c r="Q10" s="42"/>
      <c r="R10" s="42"/>
      <c r="S10" s="43"/>
      <c r="T10" s="41"/>
      <c r="U10" s="42"/>
      <c r="V10" s="42"/>
      <c r="W10" s="42"/>
      <c r="X10" s="41"/>
      <c r="Y10" s="42"/>
      <c r="Z10" s="42"/>
      <c r="AA10" s="42"/>
      <c r="AB10" s="41"/>
      <c r="AC10" s="42"/>
      <c r="AD10" s="42"/>
      <c r="AE10" s="42"/>
      <c r="AF10" s="41"/>
      <c r="AG10" s="42"/>
      <c r="AH10" s="42"/>
      <c r="AI10" s="42"/>
      <c r="AJ10" s="41"/>
      <c r="AK10" s="42"/>
      <c r="AL10" s="42"/>
      <c r="AM10" s="43"/>
      <c r="AN10" s="44"/>
      <c r="AO10" s="42"/>
      <c r="AP10" s="42"/>
      <c r="AQ10" s="42"/>
      <c r="AR10" s="41"/>
      <c r="AS10" s="42"/>
      <c r="AT10" s="42"/>
      <c r="AU10" s="42"/>
      <c r="AV10" s="45">
        <f t="shared" si="1"/>
        <v>0</v>
      </c>
      <c r="AW10" s="45">
        <f t="shared" si="2"/>
        <v>0</v>
      </c>
      <c r="AX10" s="45">
        <f t="shared" si="0"/>
        <v>0</v>
      </c>
    </row>
    <row r="11" spans="1:50" s="4" customFormat="1" ht="15" customHeight="1" x14ac:dyDescent="0.25">
      <c r="A11" s="120"/>
      <c r="B11" s="120"/>
      <c r="C11" s="113" t="s">
        <v>94</v>
      </c>
      <c r="D11" s="41"/>
      <c r="E11" s="42"/>
      <c r="F11" s="42"/>
      <c r="G11" s="42"/>
      <c r="H11" s="41" t="s">
        <v>95</v>
      </c>
      <c r="I11" s="42">
        <v>1</v>
      </c>
      <c r="J11" s="42">
        <v>35</v>
      </c>
      <c r="K11" s="42">
        <v>2</v>
      </c>
      <c r="L11" s="41"/>
      <c r="M11" s="42"/>
      <c r="N11" s="42"/>
      <c r="O11" s="42"/>
      <c r="P11" s="41"/>
      <c r="Q11" s="42"/>
      <c r="R11" s="42"/>
      <c r="S11" s="43"/>
      <c r="T11" s="41"/>
      <c r="U11" s="42"/>
      <c r="V11" s="42"/>
      <c r="W11" s="42"/>
      <c r="X11" s="41"/>
      <c r="Y11" s="42"/>
      <c r="Z11" s="42"/>
      <c r="AA11" s="42"/>
      <c r="AB11" s="41" t="s">
        <v>36</v>
      </c>
      <c r="AC11" s="42">
        <v>1</v>
      </c>
      <c r="AD11" s="42">
        <v>40</v>
      </c>
      <c r="AE11" s="42">
        <v>1</v>
      </c>
      <c r="AF11" s="41"/>
      <c r="AG11" s="42"/>
      <c r="AH11" s="42"/>
      <c r="AI11" s="42"/>
      <c r="AJ11" s="41"/>
      <c r="AK11" s="42"/>
      <c r="AL11" s="42"/>
      <c r="AM11" s="43"/>
      <c r="AN11" s="44"/>
      <c r="AO11" s="42"/>
      <c r="AP11" s="42"/>
      <c r="AQ11" s="42"/>
      <c r="AR11" s="41"/>
      <c r="AS11" s="42"/>
      <c r="AT11" s="42"/>
      <c r="AU11" s="42"/>
      <c r="AV11" s="45">
        <f t="shared" si="1"/>
        <v>2</v>
      </c>
      <c r="AW11" s="45">
        <f t="shared" si="2"/>
        <v>75</v>
      </c>
      <c r="AX11" s="45">
        <f t="shared" si="0"/>
        <v>3</v>
      </c>
    </row>
    <row r="12" spans="1:50" s="4" customFormat="1" ht="15" customHeight="1" x14ac:dyDescent="0.25">
      <c r="A12" s="120"/>
      <c r="B12" s="120"/>
      <c r="C12" s="114"/>
      <c r="D12" s="41"/>
      <c r="E12" s="42"/>
      <c r="F12" s="42"/>
      <c r="G12" s="42"/>
      <c r="H12" s="41"/>
      <c r="I12" s="42"/>
      <c r="J12" s="42"/>
      <c r="K12" s="42"/>
      <c r="L12" s="41"/>
      <c r="M12" s="42"/>
      <c r="N12" s="42"/>
      <c r="O12" s="42"/>
      <c r="P12" s="41"/>
      <c r="Q12" s="42"/>
      <c r="R12" s="42"/>
      <c r="S12" s="43"/>
      <c r="T12" s="41"/>
      <c r="U12" s="42"/>
      <c r="V12" s="42"/>
      <c r="W12" s="42"/>
      <c r="X12" s="41"/>
      <c r="Y12" s="42"/>
      <c r="Z12" s="42"/>
      <c r="AA12" s="42"/>
      <c r="AB12" s="41"/>
      <c r="AC12" s="42"/>
      <c r="AD12" s="42"/>
      <c r="AE12" s="42"/>
      <c r="AF12" s="41"/>
      <c r="AG12" s="42"/>
      <c r="AH12" s="42"/>
      <c r="AI12" s="42"/>
      <c r="AJ12" s="41"/>
      <c r="AK12" s="42"/>
      <c r="AL12" s="42"/>
      <c r="AM12" s="43"/>
      <c r="AN12" s="44"/>
      <c r="AO12" s="42"/>
      <c r="AP12" s="42"/>
      <c r="AQ12" s="42"/>
      <c r="AR12" s="41"/>
      <c r="AS12" s="42"/>
      <c r="AT12" s="42"/>
      <c r="AU12" s="42"/>
      <c r="AV12" s="45">
        <f t="shared" si="1"/>
        <v>0</v>
      </c>
      <c r="AW12" s="45">
        <f t="shared" si="2"/>
        <v>0</v>
      </c>
      <c r="AX12" s="45">
        <f t="shared" si="0"/>
        <v>0</v>
      </c>
    </row>
    <row r="13" spans="1:50" s="4" customFormat="1" ht="15" customHeight="1" x14ac:dyDescent="0.25">
      <c r="A13" s="120"/>
      <c r="B13" s="120"/>
      <c r="C13" s="114"/>
      <c r="D13" s="41"/>
      <c r="E13" s="42"/>
      <c r="F13" s="42"/>
      <c r="G13" s="42"/>
      <c r="H13" s="41"/>
      <c r="I13" s="42"/>
      <c r="J13" s="42"/>
      <c r="K13" s="42"/>
      <c r="L13" s="41"/>
      <c r="M13" s="42"/>
      <c r="N13" s="42"/>
      <c r="O13" s="42"/>
      <c r="P13" s="41"/>
      <c r="Q13" s="42"/>
      <c r="R13" s="42"/>
      <c r="S13" s="43"/>
      <c r="T13" s="41"/>
      <c r="U13" s="42"/>
      <c r="V13" s="42"/>
      <c r="W13" s="42"/>
      <c r="X13" s="41"/>
      <c r="Y13" s="42"/>
      <c r="Z13" s="42"/>
      <c r="AA13" s="42"/>
      <c r="AB13" s="41"/>
      <c r="AC13" s="42"/>
      <c r="AD13" s="42"/>
      <c r="AE13" s="42"/>
      <c r="AF13" s="41"/>
      <c r="AG13" s="42"/>
      <c r="AH13" s="42"/>
      <c r="AI13" s="42"/>
      <c r="AJ13" s="41"/>
      <c r="AK13" s="42"/>
      <c r="AL13" s="42"/>
      <c r="AM13" s="43"/>
      <c r="AN13" s="44"/>
      <c r="AO13" s="42"/>
      <c r="AP13" s="42"/>
      <c r="AQ13" s="42"/>
      <c r="AR13" s="41"/>
      <c r="AS13" s="42"/>
      <c r="AT13" s="42"/>
      <c r="AU13" s="42"/>
      <c r="AV13" s="45">
        <f t="shared" si="1"/>
        <v>0</v>
      </c>
      <c r="AW13" s="45">
        <f t="shared" si="2"/>
        <v>0</v>
      </c>
      <c r="AX13" s="45">
        <f t="shared" si="0"/>
        <v>0</v>
      </c>
    </row>
    <row r="14" spans="1:50" s="4" customFormat="1" ht="15" customHeight="1" x14ac:dyDescent="0.25">
      <c r="A14" s="120"/>
      <c r="B14" s="120"/>
      <c r="C14" s="114"/>
      <c r="D14" s="41"/>
      <c r="E14" s="42"/>
      <c r="F14" s="42"/>
      <c r="G14" s="42"/>
      <c r="H14" s="41"/>
      <c r="I14" s="42"/>
      <c r="J14" s="42"/>
      <c r="K14" s="42"/>
      <c r="L14" s="41"/>
      <c r="M14" s="42"/>
      <c r="N14" s="42"/>
      <c r="O14" s="42"/>
      <c r="P14" s="41"/>
      <c r="Q14" s="42"/>
      <c r="R14" s="42"/>
      <c r="S14" s="43"/>
      <c r="T14" s="41"/>
      <c r="U14" s="42"/>
      <c r="V14" s="42"/>
      <c r="W14" s="42"/>
      <c r="X14" s="41"/>
      <c r="Y14" s="42"/>
      <c r="Z14" s="42"/>
      <c r="AA14" s="42"/>
      <c r="AB14" s="41"/>
      <c r="AC14" s="42"/>
      <c r="AD14" s="42"/>
      <c r="AE14" s="42"/>
      <c r="AF14" s="41"/>
      <c r="AG14" s="42"/>
      <c r="AH14" s="42"/>
      <c r="AI14" s="42"/>
      <c r="AJ14" s="41"/>
      <c r="AK14" s="42"/>
      <c r="AL14" s="42"/>
      <c r="AM14" s="43"/>
      <c r="AN14" s="44"/>
      <c r="AO14" s="42"/>
      <c r="AP14" s="42"/>
      <c r="AQ14" s="42"/>
      <c r="AR14" s="41"/>
      <c r="AS14" s="42"/>
      <c r="AT14" s="42"/>
      <c r="AU14" s="42"/>
      <c r="AV14" s="45">
        <f t="shared" si="1"/>
        <v>0</v>
      </c>
      <c r="AW14" s="45">
        <f t="shared" si="2"/>
        <v>0</v>
      </c>
      <c r="AX14" s="45">
        <f t="shared" si="0"/>
        <v>0</v>
      </c>
    </row>
    <row r="15" spans="1:50" s="4" customFormat="1" ht="15" customHeight="1" x14ac:dyDescent="0.25">
      <c r="A15" s="120"/>
      <c r="B15" s="120"/>
      <c r="C15" s="115"/>
      <c r="D15" s="41"/>
      <c r="E15" s="42"/>
      <c r="F15" s="42"/>
      <c r="G15" s="42"/>
      <c r="H15" s="41"/>
      <c r="I15" s="42"/>
      <c r="J15" s="42"/>
      <c r="K15" s="42"/>
      <c r="L15" s="41"/>
      <c r="M15" s="42"/>
      <c r="N15" s="42"/>
      <c r="O15" s="42"/>
      <c r="P15" s="41"/>
      <c r="Q15" s="42"/>
      <c r="R15" s="42"/>
      <c r="S15" s="43"/>
      <c r="T15" s="41"/>
      <c r="U15" s="42"/>
      <c r="V15" s="42"/>
      <c r="W15" s="42"/>
      <c r="X15" s="41" t="s">
        <v>15</v>
      </c>
      <c r="Y15" s="42">
        <v>1</v>
      </c>
      <c r="Z15" s="42">
        <v>40</v>
      </c>
      <c r="AA15" s="42">
        <v>1</v>
      </c>
      <c r="AB15" s="41"/>
      <c r="AC15" s="42"/>
      <c r="AD15" s="42"/>
      <c r="AE15" s="42"/>
      <c r="AF15" s="41"/>
      <c r="AG15" s="42"/>
      <c r="AH15" s="42"/>
      <c r="AI15" s="42"/>
      <c r="AJ15" s="41"/>
      <c r="AK15" s="42"/>
      <c r="AL15" s="42"/>
      <c r="AM15" s="43"/>
      <c r="AN15" s="44"/>
      <c r="AO15" s="42"/>
      <c r="AP15" s="42"/>
      <c r="AQ15" s="42"/>
      <c r="AR15" s="41"/>
      <c r="AS15" s="42"/>
      <c r="AT15" s="42"/>
      <c r="AU15" s="42"/>
      <c r="AV15" s="45">
        <f t="shared" si="1"/>
        <v>1</v>
      </c>
      <c r="AW15" s="45">
        <f t="shared" si="2"/>
        <v>40</v>
      </c>
      <c r="AX15" s="45">
        <f t="shared" si="0"/>
        <v>1</v>
      </c>
    </row>
    <row r="16" spans="1:50" s="4" customFormat="1" ht="15" customHeight="1" x14ac:dyDescent="0.25">
      <c r="A16" s="120"/>
      <c r="B16" s="120"/>
      <c r="C16" s="113" t="s">
        <v>96</v>
      </c>
      <c r="D16" s="41"/>
      <c r="E16" s="42"/>
      <c r="F16" s="42"/>
      <c r="G16" s="42"/>
      <c r="H16" s="41" t="s">
        <v>97</v>
      </c>
      <c r="I16" s="42">
        <v>1</v>
      </c>
      <c r="J16" s="42">
        <v>40</v>
      </c>
      <c r="K16" s="42">
        <v>2</v>
      </c>
      <c r="L16" s="41" t="s">
        <v>14</v>
      </c>
      <c r="M16" s="42">
        <v>1</v>
      </c>
      <c r="N16" s="42">
        <v>40</v>
      </c>
      <c r="O16" s="42">
        <v>1</v>
      </c>
      <c r="P16" s="41" t="s">
        <v>98</v>
      </c>
      <c r="Q16" s="42">
        <v>1</v>
      </c>
      <c r="R16" s="42">
        <v>40</v>
      </c>
      <c r="S16" s="43">
        <v>1</v>
      </c>
      <c r="T16" s="41"/>
      <c r="U16" s="42"/>
      <c r="V16" s="42"/>
      <c r="W16" s="42"/>
      <c r="X16" s="41"/>
      <c r="Y16" s="42"/>
      <c r="Z16" s="42"/>
      <c r="AA16" s="42"/>
      <c r="AB16" s="41" t="s">
        <v>93</v>
      </c>
      <c r="AC16" s="42">
        <v>1</v>
      </c>
      <c r="AD16" s="42">
        <v>40</v>
      </c>
      <c r="AE16" s="42">
        <v>1</v>
      </c>
      <c r="AF16" s="41"/>
      <c r="AG16" s="42"/>
      <c r="AH16" s="42"/>
      <c r="AI16" s="42"/>
      <c r="AJ16" s="41"/>
      <c r="AK16" s="42"/>
      <c r="AL16" s="42"/>
      <c r="AM16" s="43"/>
      <c r="AN16" s="44" t="s">
        <v>15</v>
      </c>
      <c r="AO16" s="42">
        <v>1</v>
      </c>
      <c r="AP16" s="42">
        <v>40</v>
      </c>
      <c r="AQ16" s="42">
        <v>1</v>
      </c>
      <c r="AR16" s="41" t="s">
        <v>15</v>
      </c>
      <c r="AS16" s="42">
        <v>1</v>
      </c>
      <c r="AT16" s="42">
        <v>40</v>
      </c>
      <c r="AU16" s="42">
        <v>1</v>
      </c>
      <c r="AV16" s="45">
        <f t="shared" si="1"/>
        <v>6</v>
      </c>
      <c r="AW16" s="45">
        <f t="shared" si="2"/>
        <v>240</v>
      </c>
      <c r="AX16" s="45">
        <f t="shared" si="0"/>
        <v>7</v>
      </c>
    </row>
    <row r="17" spans="1:50" s="4" customFormat="1" ht="15" customHeight="1" x14ac:dyDescent="0.25">
      <c r="A17" s="120"/>
      <c r="B17" s="120"/>
      <c r="C17" s="114"/>
      <c r="D17" s="41"/>
      <c r="E17" s="42"/>
      <c r="F17" s="42"/>
      <c r="G17" s="42"/>
      <c r="H17" s="41"/>
      <c r="I17" s="42"/>
      <c r="J17" s="42"/>
      <c r="K17" s="42"/>
      <c r="L17" s="41"/>
      <c r="M17" s="42"/>
      <c r="N17" s="42"/>
      <c r="O17" s="42"/>
      <c r="P17" s="41" t="s">
        <v>99</v>
      </c>
      <c r="Q17" s="42">
        <v>1</v>
      </c>
      <c r="R17" s="42">
        <v>30</v>
      </c>
      <c r="S17" s="43">
        <v>1</v>
      </c>
      <c r="T17" s="41"/>
      <c r="U17" s="42"/>
      <c r="V17" s="42"/>
      <c r="W17" s="42"/>
      <c r="X17" s="41"/>
      <c r="Y17" s="42"/>
      <c r="Z17" s="42"/>
      <c r="AA17" s="42"/>
      <c r="AB17" s="41"/>
      <c r="AC17" s="42"/>
      <c r="AD17" s="42"/>
      <c r="AE17" s="42"/>
      <c r="AF17" s="41"/>
      <c r="AG17" s="42"/>
      <c r="AH17" s="42"/>
      <c r="AI17" s="42"/>
      <c r="AJ17" s="41"/>
      <c r="AK17" s="42"/>
      <c r="AL17" s="42"/>
      <c r="AM17" s="43"/>
      <c r="AN17" s="44"/>
      <c r="AO17" s="42"/>
      <c r="AP17" s="42"/>
      <c r="AQ17" s="42"/>
      <c r="AR17" s="41" t="s">
        <v>100</v>
      </c>
      <c r="AS17" s="42">
        <v>1</v>
      </c>
      <c r="AT17" s="42">
        <v>40</v>
      </c>
      <c r="AU17" s="42">
        <v>1</v>
      </c>
      <c r="AV17" s="45">
        <f t="shared" si="1"/>
        <v>2</v>
      </c>
      <c r="AW17" s="45">
        <f t="shared" si="2"/>
        <v>70</v>
      </c>
      <c r="AX17" s="45">
        <f t="shared" si="0"/>
        <v>2</v>
      </c>
    </row>
    <row r="18" spans="1:50" s="4" customFormat="1" ht="15" customHeight="1" x14ac:dyDescent="0.25">
      <c r="A18" s="120"/>
      <c r="B18" s="120"/>
      <c r="C18" s="114"/>
      <c r="D18" s="41"/>
      <c r="E18" s="42"/>
      <c r="F18" s="42"/>
      <c r="G18" s="42"/>
      <c r="H18" s="41"/>
      <c r="I18" s="42"/>
      <c r="J18" s="42"/>
      <c r="K18" s="42"/>
      <c r="L18" s="41"/>
      <c r="M18" s="42"/>
      <c r="N18" s="42"/>
      <c r="O18" s="42"/>
      <c r="P18" s="41"/>
      <c r="Q18" s="42"/>
      <c r="R18" s="42"/>
      <c r="S18" s="43"/>
      <c r="T18" s="41"/>
      <c r="U18" s="42"/>
      <c r="V18" s="42"/>
      <c r="W18" s="42"/>
      <c r="X18" s="41"/>
      <c r="Y18" s="42"/>
      <c r="Z18" s="42"/>
      <c r="AA18" s="42"/>
      <c r="AB18" s="41"/>
      <c r="AC18" s="42"/>
      <c r="AD18" s="42"/>
      <c r="AE18" s="42"/>
      <c r="AF18" s="41"/>
      <c r="AG18" s="42"/>
      <c r="AH18" s="42"/>
      <c r="AI18" s="42"/>
      <c r="AJ18" s="41"/>
      <c r="AK18" s="42"/>
      <c r="AL18" s="42"/>
      <c r="AM18" s="43"/>
      <c r="AN18" s="44"/>
      <c r="AO18" s="42"/>
      <c r="AP18" s="42"/>
      <c r="AQ18" s="42"/>
      <c r="AR18" s="41"/>
      <c r="AS18" s="42"/>
      <c r="AT18" s="42"/>
      <c r="AU18" s="42"/>
      <c r="AV18" s="45">
        <f t="shared" si="1"/>
        <v>0</v>
      </c>
      <c r="AW18" s="45">
        <f t="shared" si="2"/>
        <v>0</v>
      </c>
      <c r="AX18" s="45">
        <f t="shared" si="0"/>
        <v>0</v>
      </c>
    </row>
    <row r="19" spans="1:50" s="4" customFormat="1" ht="15" customHeight="1" x14ac:dyDescent="0.25">
      <c r="A19" s="120"/>
      <c r="B19" s="120"/>
      <c r="C19" s="114"/>
      <c r="D19" s="41"/>
      <c r="E19" s="42"/>
      <c r="F19" s="42"/>
      <c r="G19" s="42"/>
      <c r="H19" s="41"/>
      <c r="I19" s="42"/>
      <c r="J19" s="42"/>
      <c r="K19" s="42"/>
      <c r="L19" s="41"/>
      <c r="M19" s="42"/>
      <c r="N19" s="42"/>
      <c r="O19" s="42"/>
      <c r="P19" s="41"/>
      <c r="Q19" s="42"/>
      <c r="R19" s="42"/>
      <c r="S19" s="43"/>
      <c r="T19" s="41"/>
      <c r="U19" s="42"/>
      <c r="V19" s="42"/>
      <c r="W19" s="42"/>
      <c r="X19" s="41"/>
      <c r="Y19" s="42"/>
      <c r="Z19" s="42"/>
      <c r="AA19" s="42"/>
      <c r="AB19" s="41"/>
      <c r="AC19" s="42"/>
      <c r="AD19" s="42"/>
      <c r="AE19" s="42"/>
      <c r="AF19" s="41"/>
      <c r="AG19" s="42"/>
      <c r="AH19" s="42"/>
      <c r="AI19" s="42"/>
      <c r="AJ19" s="41"/>
      <c r="AK19" s="42"/>
      <c r="AL19" s="42"/>
      <c r="AM19" s="43"/>
      <c r="AN19" s="44"/>
      <c r="AO19" s="42"/>
      <c r="AP19" s="42"/>
      <c r="AQ19" s="42"/>
      <c r="AR19" s="41"/>
      <c r="AS19" s="42"/>
      <c r="AT19" s="42"/>
      <c r="AU19" s="42"/>
      <c r="AV19" s="45">
        <f t="shared" si="1"/>
        <v>0</v>
      </c>
      <c r="AW19" s="45">
        <f t="shared" si="2"/>
        <v>0</v>
      </c>
      <c r="AX19" s="45">
        <f t="shared" si="0"/>
        <v>0</v>
      </c>
    </row>
    <row r="20" spans="1:50" s="4" customFormat="1" ht="15" customHeight="1" x14ac:dyDescent="0.25">
      <c r="A20" s="120"/>
      <c r="B20" s="120"/>
      <c r="C20" s="115"/>
      <c r="D20" s="41"/>
      <c r="E20" s="42"/>
      <c r="F20" s="42"/>
      <c r="G20" s="42"/>
      <c r="H20" s="41"/>
      <c r="I20" s="42"/>
      <c r="J20" s="42"/>
      <c r="K20" s="42"/>
      <c r="L20" s="41"/>
      <c r="M20" s="42"/>
      <c r="N20" s="42"/>
      <c r="O20" s="42"/>
      <c r="P20" s="41"/>
      <c r="Q20" s="42"/>
      <c r="R20" s="42"/>
      <c r="S20" s="43"/>
      <c r="T20" s="41"/>
      <c r="U20" s="42"/>
      <c r="V20" s="42"/>
      <c r="W20" s="42"/>
      <c r="X20" s="41"/>
      <c r="Y20" s="42"/>
      <c r="Z20" s="42"/>
      <c r="AA20" s="42"/>
      <c r="AB20" s="41"/>
      <c r="AC20" s="42"/>
      <c r="AD20" s="42"/>
      <c r="AE20" s="42"/>
      <c r="AF20" s="41"/>
      <c r="AG20" s="42"/>
      <c r="AH20" s="42"/>
      <c r="AI20" s="42"/>
      <c r="AJ20" s="41"/>
      <c r="AK20" s="42"/>
      <c r="AL20" s="42"/>
      <c r="AM20" s="43"/>
      <c r="AN20" s="44"/>
      <c r="AO20" s="42"/>
      <c r="AP20" s="42"/>
      <c r="AQ20" s="42"/>
      <c r="AR20" s="41"/>
      <c r="AS20" s="42"/>
      <c r="AT20" s="42"/>
      <c r="AU20" s="42"/>
      <c r="AV20" s="45">
        <f t="shared" si="1"/>
        <v>0</v>
      </c>
      <c r="AW20" s="45">
        <f t="shared" si="2"/>
        <v>0</v>
      </c>
      <c r="AX20" s="45">
        <f t="shared" si="0"/>
        <v>0</v>
      </c>
    </row>
    <row r="21" spans="1:50" s="4" customFormat="1" ht="15" customHeight="1" x14ac:dyDescent="0.25">
      <c r="A21" s="120"/>
      <c r="B21" s="120"/>
      <c r="C21" s="113" t="s">
        <v>101</v>
      </c>
      <c r="D21" s="41"/>
      <c r="E21" s="42"/>
      <c r="F21" s="42"/>
      <c r="G21" s="42"/>
      <c r="H21" s="41" t="s">
        <v>102</v>
      </c>
      <c r="I21" s="42">
        <v>1</v>
      </c>
      <c r="J21" s="42">
        <v>30</v>
      </c>
      <c r="K21" s="42">
        <v>2</v>
      </c>
      <c r="L21" s="41" t="s">
        <v>15</v>
      </c>
      <c r="M21" s="42">
        <v>1</v>
      </c>
      <c r="N21" s="42">
        <v>40</v>
      </c>
      <c r="O21" s="42">
        <v>1</v>
      </c>
      <c r="P21" s="41" t="s">
        <v>103</v>
      </c>
      <c r="Q21" s="42">
        <v>1</v>
      </c>
      <c r="R21" s="42">
        <v>30</v>
      </c>
      <c r="S21" s="43">
        <v>1</v>
      </c>
      <c r="T21" s="41" t="s">
        <v>104</v>
      </c>
      <c r="U21" s="42">
        <v>1</v>
      </c>
      <c r="V21" s="42">
        <v>40</v>
      </c>
      <c r="W21" s="42">
        <v>1</v>
      </c>
      <c r="X21" s="41"/>
      <c r="Y21" s="42"/>
      <c r="Z21" s="42"/>
      <c r="AA21" s="42"/>
      <c r="AB21" s="41"/>
      <c r="AC21" s="42"/>
      <c r="AD21" s="42"/>
      <c r="AE21" s="42"/>
      <c r="AF21" s="41"/>
      <c r="AG21" s="42"/>
      <c r="AH21" s="42"/>
      <c r="AI21" s="42"/>
      <c r="AJ21" s="41"/>
      <c r="AK21" s="42"/>
      <c r="AL21" s="42"/>
      <c r="AM21" s="43"/>
      <c r="AN21" s="44" t="s">
        <v>93</v>
      </c>
      <c r="AO21" s="42">
        <v>1</v>
      </c>
      <c r="AP21" s="42">
        <v>40</v>
      </c>
      <c r="AQ21" s="42">
        <v>1</v>
      </c>
      <c r="AR21" s="41"/>
      <c r="AS21" s="42"/>
      <c r="AT21" s="42"/>
      <c r="AU21" s="42"/>
      <c r="AV21" s="45">
        <f t="shared" si="1"/>
        <v>5</v>
      </c>
      <c r="AW21" s="45">
        <f t="shared" si="2"/>
        <v>180</v>
      </c>
      <c r="AX21" s="45">
        <f t="shared" si="0"/>
        <v>6</v>
      </c>
    </row>
    <row r="22" spans="1:50" s="4" customFormat="1" ht="15" customHeight="1" x14ac:dyDescent="0.25">
      <c r="A22" s="120"/>
      <c r="B22" s="120"/>
      <c r="C22" s="114"/>
      <c r="D22" s="41"/>
      <c r="E22" s="42"/>
      <c r="F22" s="42"/>
      <c r="G22" s="42"/>
      <c r="H22" s="41"/>
      <c r="I22" s="42"/>
      <c r="J22" s="42"/>
      <c r="K22" s="42"/>
      <c r="L22" s="41"/>
      <c r="M22" s="42"/>
      <c r="N22" s="42"/>
      <c r="O22" s="42"/>
      <c r="P22" s="41"/>
      <c r="Q22" s="42"/>
      <c r="R22" s="42"/>
      <c r="S22" s="43"/>
      <c r="T22" s="41"/>
      <c r="U22" s="42"/>
      <c r="V22" s="42"/>
      <c r="W22" s="42"/>
      <c r="X22" s="41" t="s">
        <v>93</v>
      </c>
      <c r="Y22" s="42">
        <v>1</v>
      </c>
      <c r="Z22" s="42">
        <v>40</v>
      </c>
      <c r="AA22" s="42">
        <v>1</v>
      </c>
      <c r="AB22" s="41"/>
      <c r="AC22" s="42"/>
      <c r="AD22" s="42"/>
      <c r="AE22" s="42"/>
      <c r="AF22" s="41" t="s">
        <v>14</v>
      </c>
      <c r="AG22" s="42">
        <v>1</v>
      </c>
      <c r="AH22" s="42">
        <v>40</v>
      </c>
      <c r="AI22" s="42">
        <v>1</v>
      </c>
      <c r="AJ22" s="41"/>
      <c r="AK22" s="42"/>
      <c r="AL22" s="42"/>
      <c r="AM22" s="43"/>
      <c r="AN22" s="44"/>
      <c r="AO22" s="42"/>
      <c r="AP22" s="42"/>
      <c r="AQ22" s="42"/>
      <c r="AR22" s="41"/>
      <c r="AS22" s="42"/>
      <c r="AT22" s="42"/>
      <c r="AU22" s="42"/>
      <c r="AV22" s="45">
        <f t="shared" si="1"/>
        <v>2</v>
      </c>
      <c r="AW22" s="45">
        <f t="shared" si="2"/>
        <v>80</v>
      </c>
      <c r="AX22" s="45">
        <f t="shared" si="0"/>
        <v>2</v>
      </c>
    </row>
    <row r="23" spans="1:50" s="4" customFormat="1" ht="15" customHeight="1" x14ac:dyDescent="0.25">
      <c r="A23" s="120"/>
      <c r="B23" s="120"/>
      <c r="C23" s="114"/>
      <c r="D23" s="41"/>
      <c r="E23" s="42"/>
      <c r="F23" s="42"/>
      <c r="G23" s="42"/>
      <c r="H23" s="41"/>
      <c r="I23" s="42"/>
      <c r="J23" s="42"/>
      <c r="K23" s="42"/>
      <c r="L23" s="41"/>
      <c r="M23" s="42"/>
      <c r="N23" s="42"/>
      <c r="O23" s="42"/>
      <c r="P23" s="41"/>
      <c r="Q23" s="42"/>
      <c r="R23" s="42"/>
      <c r="S23" s="43"/>
      <c r="T23" s="41"/>
      <c r="U23" s="42"/>
      <c r="V23" s="42"/>
      <c r="W23" s="42"/>
      <c r="X23" s="41"/>
      <c r="Y23" s="42"/>
      <c r="Z23" s="42"/>
      <c r="AA23" s="42"/>
      <c r="AB23" s="41"/>
      <c r="AC23" s="42"/>
      <c r="AD23" s="42"/>
      <c r="AE23" s="42"/>
      <c r="AF23" s="41"/>
      <c r="AG23" s="42"/>
      <c r="AH23" s="42"/>
      <c r="AI23" s="42"/>
      <c r="AJ23" s="41"/>
      <c r="AK23" s="42"/>
      <c r="AL23" s="42"/>
      <c r="AM23" s="43"/>
      <c r="AN23" s="44"/>
      <c r="AO23" s="42"/>
      <c r="AP23" s="42"/>
      <c r="AQ23" s="42"/>
      <c r="AR23" s="41"/>
      <c r="AS23" s="42"/>
      <c r="AT23" s="42"/>
      <c r="AU23" s="42"/>
      <c r="AV23" s="45">
        <f t="shared" si="1"/>
        <v>0</v>
      </c>
      <c r="AW23" s="45">
        <f t="shared" si="2"/>
        <v>0</v>
      </c>
      <c r="AX23" s="45">
        <f t="shared" si="0"/>
        <v>0</v>
      </c>
    </row>
    <row r="24" spans="1:50" s="4" customFormat="1" ht="15" customHeight="1" x14ac:dyDescent="0.25">
      <c r="A24" s="120"/>
      <c r="B24" s="120"/>
      <c r="C24" s="114"/>
      <c r="D24" s="41"/>
      <c r="E24" s="42"/>
      <c r="F24" s="42"/>
      <c r="G24" s="42"/>
      <c r="H24" s="41"/>
      <c r="I24" s="42"/>
      <c r="J24" s="42"/>
      <c r="K24" s="42"/>
      <c r="L24" s="41"/>
      <c r="M24" s="42"/>
      <c r="N24" s="42"/>
      <c r="O24" s="42"/>
      <c r="P24" s="41"/>
      <c r="Q24" s="42"/>
      <c r="R24" s="42"/>
      <c r="S24" s="43"/>
      <c r="T24" s="41"/>
      <c r="U24" s="42"/>
      <c r="V24" s="42"/>
      <c r="W24" s="42"/>
      <c r="X24" s="41"/>
      <c r="Y24" s="42"/>
      <c r="Z24" s="42"/>
      <c r="AA24" s="42"/>
      <c r="AB24" s="41"/>
      <c r="AC24" s="42"/>
      <c r="AD24" s="42"/>
      <c r="AE24" s="42"/>
      <c r="AF24" s="41"/>
      <c r="AG24" s="42"/>
      <c r="AH24" s="42"/>
      <c r="AI24" s="42"/>
      <c r="AJ24" s="41"/>
      <c r="AK24" s="42"/>
      <c r="AL24" s="42"/>
      <c r="AM24" s="43"/>
      <c r="AN24" s="44"/>
      <c r="AO24" s="42"/>
      <c r="AP24" s="42"/>
      <c r="AQ24" s="42"/>
      <c r="AR24" s="41"/>
      <c r="AS24" s="42"/>
      <c r="AT24" s="42"/>
      <c r="AU24" s="42"/>
      <c r="AV24" s="45">
        <f t="shared" si="1"/>
        <v>0</v>
      </c>
      <c r="AW24" s="45">
        <f t="shared" si="2"/>
        <v>0</v>
      </c>
      <c r="AX24" s="45">
        <f t="shared" si="0"/>
        <v>0</v>
      </c>
    </row>
    <row r="25" spans="1:50" s="4" customFormat="1" ht="15" customHeight="1" x14ac:dyDescent="0.25">
      <c r="A25" s="120"/>
      <c r="B25" s="120"/>
      <c r="C25" s="115"/>
      <c r="D25" s="41"/>
      <c r="E25" s="42"/>
      <c r="F25" s="42"/>
      <c r="G25" s="42"/>
      <c r="H25" s="41"/>
      <c r="I25" s="42"/>
      <c r="J25" s="42"/>
      <c r="K25" s="42"/>
      <c r="L25" s="41"/>
      <c r="M25" s="42"/>
      <c r="N25" s="42"/>
      <c r="O25" s="42"/>
      <c r="P25" s="41"/>
      <c r="Q25" s="42"/>
      <c r="R25" s="42"/>
      <c r="S25" s="43"/>
      <c r="T25" s="41"/>
      <c r="U25" s="42"/>
      <c r="V25" s="42"/>
      <c r="W25" s="42"/>
      <c r="X25" s="41"/>
      <c r="Y25" s="42"/>
      <c r="Z25" s="42"/>
      <c r="AA25" s="42"/>
      <c r="AB25" s="41"/>
      <c r="AC25" s="42"/>
      <c r="AD25" s="42"/>
      <c r="AE25" s="42"/>
      <c r="AF25" s="41"/>
      <c r="AG25" s="42"/>
      <c r="AH25" s="42"/>
      <c r="AI25" s="42"/>
      <c r="AJ25" s="41"/>
      <c r="AK25" s="42"/>
      <c r="AL25" s="42"/>
      <c r="AM25" s="43"/>
      <c r="AN25" s="44"/>
      <c r="AO25" s="42"/>
      <c r="AP25" s="42"/>
      <c r="AQ25" s="42"/>
      <c r="AR25" s="41"/>
      <c r="AS25" s="42"/>
      <c r="AT25" s="42"/>
      <c r="AU25" s="42"/>
      <c r="AV25" s="45">
        <f t="shared" si="1"/>
        <v>0</v>
      </c>
      <c r="AW25" s="45">
        <f t="shared" si="2"/>
        <v>0</v>
      </c>
      <c r="AX25" s="45">
        <f t="shared" si="0"/>
        <v>0</v>
      </c>
    </row>
    <row r="26" spans="1:50" s="4" customFormat="1" ht="15" customHeight="1" x14ac:dyDescent="0.25">
      <c r="A26" s="120"/>
      <c r="B26" s="120"/>
      <c r="C26" s="113" t="s">
        <v>105</v>
      </c>
      <c r="D26" s="41"/>
      <c r="E26" s="42"/>
      <c r="F26" s="42"/>
      <c r="G26" s="42"/>
      <c r="H26" s="41"/>
      <c r="I26" s="42"/>
      <c r="J26" s="42"/>
      <c r="K26" s="42"/>
      <c r="L26" s="41"/>
      <c r="M26" s="42"/>
      <c r="N26" s="42"/>
      <c r="O26" s="42"/>
      <c r="P26" s="41"/>
      <c r="Q26" s="42"/>
      <c r="R26" s="42"/>
      <c r="S26" s="43"/>
      <c r="T26" s="41"/>
      <c r="U26" s="42"/>
      <c r="V26" s="42"/>
      <c r="W26" s="42"/>
      <c r="X26" s="41"/>
      <c r="Y26" s="42"/>
      <c r="Z26" s="42"/>
      <c r="AA26" s="42"/>
      <c r="AB26" s="41"/>
      <c r="AC26" s="42"/>
      <c r="AD26" s="42"/>
      <c r="AE26" s="42"/>
      <c r="AF26" s="41"/>
      <c r="AG26" s="42"/>
      <c r="AH26" s="42"/>
      <c r="AI26" s="42"/>
      <c r="AJ26" s="41"/>
      <c r="AK26" s="42"/>
      <c r="AL26" s="42"/>
      <c r="AM26" s="43"/>
      <c r="AN26" s="44"/>
      <c r="AO26" s="42"/>
      <c r="AP26" s="42"/>
      <c r="AQ26" s="42"/>
      <c r="AR26" s="41"/>
      <c r="AS26" s="42"/>
      <c r="AT26" s="42"/>
      <c r="AU26" s="42"/>
      <c r="AV26" s="45">
        <f t="shared" si="1"/>
        <v>0</v>
      </c>
      <c r="AW26" s="45">
        <f t="shared" si="2"/>
        <v>0</v>
      </c>
      <c r="AX26" s="45">
        <f t="shared" si="0"/>
        <v>0</v>
      </c>
    </row>
    <row r="27" spans="1:50" s="4" customFormat="1" ht="15" customHeight="1" x14ac:dyDescent="0.25">
      <c r="A27" s="120"/>
      <c r="B27" s="120"/>
      <c r="C27" s="114"/>
      <c r="D27" s="41"/>
      <c r="E27" s="42"/>
      <c r="F27" s="42"/>
      <c r="G27" s="42"/>
      <c r="H27" s="41"/>
      <c r="I27" s="42"/>
      <c r="J27" s="42"/>
      <c r="K27" s="42"/>
      <c r="L27" s="41"/>
      <c r="M27" s="42"/>
      <c r="N27" s="42"/>
      <c r="O27" s="42"/>
      <c r="P27" s="41"/>
      <c r="Q27" s="42"/>
      <c r="R27" s="42"/>
      <c r="S27" s="43"/>
      <c r="T27" s="41"/>
      <c r="U27" s="42"/>
      <c r="V27" s="42"/>
      <c r="W27" s="42"/>
      <c r="X27" s="41"/>
      <c r="Y27" s="42"/>
      <c r="Z27" s="42"/>
      <c r="AA27" s="42"/>
      <c r="AB27" s="41" t="s">
        <v>23</v>
      </c>
      <c r="AC27" s="42">
        <v>1</v>
      </c>
      <c r="AD27" s="42">
        <v>40</v>
      </c>
      <c r="AE27" s="42">
        <v>1</v>
      </c>
      <c r="AF27" s="41" t="s">
        <v>36</v>
      </c>
      <c r="AG27" s="42">
        <v>1</v>
      </c>
      <c r="AH27" s="42">
        <v>40</v>
      </c>
      <c r="AI27" s="42">
        <v>1</v>
      </c>
      <c r="AJ27" s="41"/>
      <c r="AK27" s="42"/>
      <c r="AL27" s="42"/>
      <c r="AM27" s="43"/>
      <c r="AN27" s="44" t="s">
        <v>15</v>
      </c>
      <c r="AO27" s="42">
        <v>1</v>
      </c>
      <c r="AP27" s="42">
        <v>40</v>
      </c>
      <c r="AQ27" s="42">
        <v>1</v>
      </c>
      <c r="AR27" s="41" t="s">
        <v>15</v>
      </c>
      <c r="AS27" s="42">
        <v>1</v>
      </c>
      <c r="AT27" s="42">
        <v>40</v>
      </c>
      <c r="AU27" s="42">
        <v>1</v>
      </c>
      <c r="AV27" s="45">
        <f t="shared" si="1"/>
        <v>4</v>
      </c>
      <c r="AW27" s="45">
        <f t="shared" si="2"/>
        <v>160</v>
      </c>
      <c r="AX27" s="45">
        <f t="shared" si="0"/>
        <v>4</v>
      </c>
    </row>
    <row r="28" spans="1:50" s="4" customFormat="1" ht="15" customHeight="1" x14ac:dyDescent="0.25">
      <c r="A28" s="120"/>
      <c r="B28" s="120"/>
      <c r="C28" s="114"/>
      <c r="D28" s="41"/>
      <c r="E28" s="42"/>
      <c r="F28" s="42"/>
      <c r="G28" s="42"/>
      <c r="H28" s="41"/>
      <c r="I28" s="42"/>
      <c r="J28" s="42"/>
      <c r="K28" s="42"/>
      <c r="L28" s="41"/>
      <c r="M28" s="42"/>
      <c r="N28" s="42"/>
      <c r="O28" s="42"/>
      <c r="P28" s="41"/>
      <c r="Q28" s="42"/>
      <c r="R28" s="42"/>
      <c r="S28" s="43"/>
      <c r="T28" s="41" t="s">
        <v>14</v>
      </c>
      <c r="U28" s="42">
        <v>1</v>
      </c>
      <c r="V28" s="42">
        <v>40</v>
      </c>
      <c r="W28" s="42">
        <v>1</v>
      </c>
      <c r="X28" s="41"/>
      <c r="Y28" s="42"/>
      <c r="Z28" s="42"/>
      <c r="AA28" s="42"/>
      <c r="AB28" s="41"/>
      <c r="AC28" s="42"/>
      <c r="AD28" s="42"/>
      <c r="AE28" s="42"/>
      <c r="AF28" s="41"/>
      <c r="AG28" s="42"/>
      <c r="AH28" s="42"/>
      <c r="AI28" s="42"/>
      <c r="AJ28" s="41" t="s">
        <v>35</v>
      </c>
      <c r="AK28" s="42">
        <v>1</v>
      </c>
      <c r="AL28" s="42">
        <v>40</v>
      </c>
      <c r="AM28" s="43">
        <v>1</v>
      </c>
      <c r="AN28" s="44"/>
      <c r="AO28" s="42"/>
      <c r="AP28" s="42"/>
      <c r="AQ28" s="42"/>
      <c r="AR28" s="41"/>
      <c r="AS28" s="42"/>
      <c r="AT28" s="42"/>
      <c r="AU28" s="42"/>
      <c r="AV28" s="45">
        <f t="shared" si="1"/>
        <v>2</v>
      </c>
      <c r="AW28" s="45">
        <f t="shared" si="2"/>
        <v>80</v>
      </c>
      <c r="AX28" s="45">
        <f t="shared" si="0"/>
        <v>2</v>
      </c>
    </row>
    <row r="29" spans="1:50" s="4" customFormat="1" ht="15" customHeight="1" x14ac:dyDescent="0.25">
      <c r="A29" s="120"/>
      <c r="B29" s="120"/>
      <c r="C29" s="114"/>
      <c r="D29" s="41"/>
      <c r="E29" s="42"/>
      <c r="F29" s="42"/>
      <c r="G29" s="42"/>
      <c r="H29" s="41"/>
      <c r="I29" s="42"/>
      <c r="J29" s="42"/>
      <c r="K29" s="42"/>
      <c r="L29" s="41"/>
      <c r="M29" s="42"/>
      <c r="N29" s="42"/>
      <c r="O29" s="42"/>
      <c r="P29" s="41"/>
      <c r="Q29" s="42"/>
      <c r="R29" s="42"/>
      <c r="S29" s="43"/>
      <c r="T29" s="41"/>
      <c r="U29" s="42"/>
      <c r="V29" s="42"/>
      <c r="W29" s="42"/>
      <c r="X29" s="41"/>
      <c r="Y29" s="42"/>
      <c r="Z29" s="42"/>
      <c r="AA29" s="42"/>
      <c r="AB29" s="41"/>
      <c r="AC29" s="42"/>
      <c r="AD29" s="42"/>
      <c r="AE29" s="42"/>
      <c r="AF29" s="41"/>
      <c r="AG29" s="42"/>
      <c r="AH29" s="42"/>
      <c r="AI29" s="42"/>
      <c r="AJ29" s="41"/>
      <c r="AK29" s="42"/>
      <c r="AL29" s="42"/>
      <c r="AM29" s="43"/>
      <c r="AN29" s="44"/>
      <c r="AO29" s="42"/>
      <c r="AP29" s="42"/>
      <c r="AQ29" s="42"/>
      <c r="AR29" s="41"/>
      <c r="AS29" s="42"/>
      <c r="AT29" s="42"/>
      <c r="AU29" s="42"/>
      <c r="AV29" s="45">
        <f t="shared" si="1"/>
        <v>0</v>
      </c>
      <c r="AW29" s="45">
        <f t="shared" si="2"/>
        <v>0</v>
      </c>
      <c r="AX29" s="45">
        <f t="shared" si="0"/>
        <v>0</v>
      </c>
    </row>
    <row r="30" spans="1:50" s="4" customFormat="1" ht="15" customHeight="1" x14ac:dyDescent="0.25">
      <c r="A30" s="120"/>
      <c r="B30" s="120"/>
      <c r="C30" s="115"/>
      <c r="D30" s="41"/>
      <c r="E30" s="42"/>
      <c r="F30" s="42"/>
      <c r="G30" s="42"/>
      <c r="H30" s="41"/>
      <c r="I30" s="42"/>
      <c r="J30" s="42"/>
      <c r="K30" s="42"/>
      <c r="L30" s="41"/>
      <c r="M30" s="42"/>
      <c r="N30" s="42"/>
      <c r="O30" s="42"/>
      <c r="P30" s="41"/>
      <c r="Q30" s="42"/>
      <c r="R30" s="42"/>
      <c r="S30" s="43"/>
      <c r="T30" s="41"/>
      <c r="U30" s="42"/>
      <c r="V30" s="42"/>
      <c r="W30" s="42"/>
      <c r="X30" s="41" t="s">
        <v>15</v>
      </c>
      <c r="Y30" s="42">
        <v>1</v>
      </c>
      <c r="Z30" s="42">
        <v>40</v>
      </c>
      <c r="AA30" s="42">
        <v>1</v>
      </c>
      <c r="AB30" s="41"/>
      <c r="AC30" s="42"/>
      <c r="AD30" s="42"/>
      <c r="AE30" s="42"/>
      <c r="AF30" s="41"/>
      <c r="AG30" s="42"/>
      <c r="AH30" s="42"/>
      <c r="AI30" s="42"/>
      <c r="AJ30" s="41"/>
      <c r="AK30" s="42"/>
      <c r="AL30" s="42"/>
      <c r="AM30" s="43"/>
      <c r="AN30" s="44"/>
      <c r="AO30" s="42"/>
      <c r="AP30" s="42"/>
      <c r="AQ30" s="42"/>
      <c r="AR30" s="41"/>
      <c r="AS30" s="42"/>
      <c r="AT30" s="42"/>
      <c r="AU30" s="42"/>
      <c r="AV30" s="45">
        <f t="shared" si="1"/>
        <v>1</v>
      </c>
      <c r="AW30" s="45">
        <f t="shared" si="2"/>
        <v>40</v>
      </c>
      <c r="AX30" s="45">
        <f t="shared" si="0"/>
        <v>1</v>
      </c>
    </row>
    <row r="31" spans="1:50" s="4" customFormat="1" ht="15" customHeight="1" x14ac:dyDescent="0.25">
      <c r="A31" s="120"/>
      <c r="B31" s="120"/>
      <c r="C31" s="113" t="s">
        <v>106</v>
      </c>
      <c r="D31" s="41"/>
      <c r="E31" s="42"/>
      <c r="F31" s="42"/>
      <c r="G31" s="42"/>
      <c r="H31" s="41" t="s">
        <v>107</v>
      </c>
      <c r="I31" s="42">
        <v>1</v>
      </c>
      <c r="J31" s="42">
        <v>30</v>
      </c>
      <c r="K31" s="42">
        <v>2</v>
      </c>
      <c r="L31" s="41" t="s">
        <v>14</v>
      </c>
      <c r="M31" s="42">
        <v>1</v>
      </c>
      <c r="N31" s="42">
        <v>40</v>
      </c>
      <c r="O31" s="42">
        <v>1</v>
      </c>
      <c r="P31" s="41" t="s">
        <v>104</v>
      </c>
      <c r="Q31" s="42">
        <v>1</v>
      </c>
      <c r="R31" s="42">
        <v>40</v>
      </c>
      <c r="S31" s="43">
        <v>1</v>
      </c>
      <c r="T31" s="41"/>
      <c r="U31" s="42"/>
      <c r="V31" s="42"/>
      <c r="W31" s="42"/>
      <c r="X31" s="41"/>
      <c r="Y31" s="42"/>
      <c r="Z31" s="42"/>
      <c r="AA31" s="42"/>
      <c r="AB31" s="41" t="s">
        <v>36</v>
      </c>
      <c r="AC31" s="42">
        <v>1</v>
      </c>
      <c r="AD31" s="42">
        <v>40</v>
      </c>
      <c r="AE31" s="42">
        <v>1</v>
      </c>
      <c r="AF31" s="41"/>
      <c r="AG31" s="42"/>
      <c r="AH31" s="42"/>
      <c r="AI31" s="42"/>
      <c r="AJ31" s="41"/>
      <c r="AK31" s="42"/>
      <c r="AL31" s="42"/>
      <c r="AM31" s="43"/>
      <c r="AN31" s="44"/>
      <c r="AO31" s="42"/>
      <c r="AP31" s="42"/>
      <c r="AQ31" s="42"/>
      <c r="AR31" s="41"/>
      <c r="AS31" s="42"/>
      <c r="AT31" s="42"/>
      <c r="AU31" s="42"/>
      <c r="AV31" s="45">
        <f t="shared" si="1"/>
        <v>4</v>
      </c>
      <c r="AW31" s="45">
        <f t="shared" si="2"/>
        <v>150</v>
      </c>
      <c r="AX31" s="45">
        <f t="shared" si="0"/>
        <v>5</v>
      </c>
    </row>
    <row r="32" spans="1:50" s="4" customFormat="1" ht="15" customHeight="1" x14ac:dyDescent="0.25">
      <c r="A32" s="120"/>
      <c r="B32" s="120"/>
      <c r="C32" s="114"/>
      <c r="D32" s="41"/>
      <c r="E32" s="42"/>
      <c r="F32" s="42"/>
      <c r="G32" s="42"/>
      <c r="H32" s="41"/>
      <c r="I32" s="42"/>
      <c r="J32" s="42"/>
      <c r="K32" s="42"/>
      <c r="L32" s="41" t="s">
        <v>15</v>
      </c>
      <c r="M32" s="42">
        <v>1</v>
      </c>
      <c r="N32" s="42">
        <v>40</v>
      </c>
      <c r="O32" s="42">
        <v>1</v>
      </c>
      <c r="P32" s="41"/>
      <c r="Q32" s="42"/>
      <c r="R32" s="42"/>
      <c r="S32" s="43"/>
      <c r="T32" s="41"/>
      <c r="U32" s="42"/>
      <c r="V32" s="42"/>
      <c r="W32" s="42"/>
      <c r="X32" s="41"/>
      <c r="Y32" s="42"/>
      <c r="Z32" s="42"/>
      <c r="AA32" s="42"/>
      <c r="AB32" s="41"/>
      <c r="AC32" s="42"/>
      <c r="AD32" s="42"/>
      <c r="AE32" s="42"/>
      <c r="AF32" s="41" t="s">
        <v>37</v>
      </c>
      <c r="AG32" s="42">
        <v>1</v>
      </c>
      <c r="AH32" s="42">
        <v>40</v>
      </c>
      <c r="AI32" s="42">
        <v>1</v>
      </c>
      <c r="AJ32" s="41" t="s">
        <v>108</v>
      </c>
      <c r="AK32" s="42">
        <v>1</v>
      </c>
      <c r="AL32" s="42">
        <v>40</v>
      </c>
      <c r="AM32" s="43">
        <v>1</v>
      </c>
      <c r="AN32" s="44" t="s">
        <v>15</v>
      </c>
      <c r="AO32" s="42">
        <v>1</v>
      </c>
      <c r="AP32" s="42">
        <v>40</v>
      </c>
      <c r="AQ32" s="42">
        <v>1</v>
      </c>
      <c r="AR32" s="41" t="s">
        <v>23</v>
      </c>
      <c r="AS32" s="42">
        <v>1</v>
      </c>
      <c r="AT32" s="42">
        <v>40</v>
      </c>
      <c r="AU32" s="42">
        <v>1</v>
      </c>
      <c r="AV32" s="45">
        <f t="shared" si="1"/>
        <v>5</v>
      </c>
      <c r="AW32" s="45">
        <f t="shared" si="2"/>
        <v>200</v>
      </c>
      <c r="AX32" s="45">
        <f t="shared" si="0"/>
        <v>5</v>
      </c>
    </row>
    <row r="33" spans="1:50" s="4" customFormat="1" ht="15" customHeight="1" x14ac:dyDescent="0.25">
      <c r="A33" s="120"/>
      <c r="B33" s="120"/>
      <c r="C33" s="114"/>
      <c r="D33" s="41"/>
      <c r="E33" s="42"/>
      <c r="F33" s="42"/>
      <c r="G33" s="42"/>
      <c r="H33" s="41"/>
      <c r="I33" s="42"/>
      <c r="J33" s="42"/>
      <c r="K33" s="42"/>
      <c r="L33" s="41" t="s">
        <v>109</v>
      </c>
      <c r="M33" s="42">
        <v>1</v>
      </c>
      <c r="N33" s="42">
        <v>40</v>
      </c>
      <c r="O33" s="42">
        <v>1</v>
      </c>
      <c r="P33" s="41"/>
      <c r="Q33" s="42"/>
      <c r="R33" s="42"/>
      <c r="S33" s="43"/>
      <c r="T33" s="41"/>
      <c r="U33" s="42"/>
      <c r="V33" s="42"/>
      <c r="W33" s="42"/>
      <c r="X33" s="41"/>
      <c r="Y33" s="42"/>
      <c r="Z33" s="42"/>
      <c r="AA33" s="42"/>
      <c r="AB33" s="41" t="s">
        <v>37</v>
      </c>
      <c r="AC33" s="42">
        <v>1</v>
      </c>
      <c r="AD33" s="42">
        <v>40</v>
      </c>
      <c r="AE33" s="42">
        <v>1</v>
      </c>
      <c r="AF33" s="41"/>
      <c r="AG33" s="42"/>
      <c r="AH33" s="42"/>
      <c r="AI33" s="42"/>
      <c r="AJ33" s="41"/>
      <c r="AK33" s="42"/>
      <c r="AL33" s="42"/>
      <c r="AM33" s="43"/>
      <c r="AN33" s="44"/>
      <c r="AO33" s="42"/>
      <c r="AP33" s="42"/>
      <c r="AQ33" s="42"/>
      <c r="AR33" s="41"/>
      <c r="AS33" s="42"/>
      <c r="AT33" s="42"/>
      <c r="AU33" s="42"/>
      <c r="AV33" s="45">
        <f t="shared" si="1"/>
        <v>2</v>
      </c>
      <c r="AW33" s="45">
        <f t="shared" si="2"/>
        <v>80</v>
      </c>
      <c r="AX33" s="45">
        <f t="shared" si="0"/>
        <v>2</v>
      </c>
    </row>
    <row r="34" spans="1:50" s="4" customFormat="1" ht="15" customHeight="1" x14ac:dyDescent="0.25">
      <c r="A34" s="120"/>
      <c r="B34" s="120"/>
      <c r="C34" s="114"/>
      <c r="D34" s="41"/>
      <c r="E34" s="42"/>
      <c r="F34" s="42"/>
      <c r="G34" s="42"/>
      <c r="H34" s="41"/>
      <c r="I34" s="42"/>
      <c r="J34" s="42"/>
      <c r="K34" s="42"/>
      <c r="L34" s="41"/>
      <c r="M34" s="42"/>
      <c r="N34" s="42"/>
      <c r="O34" s="42"/>
      <c r="P34" s="41"/>
      <c r="Q34" s="42"/>
      <c r="R34" s="42"/>
      <c r="S34" s="43"/>
      <c r="T34" s="41"/>
      <c r="U34" s="42"/>
      <c r="V34" s="42"/>
      <c r="W34" s="42"/>
      <c r="X34" s="41"/>
      <c r="Y34" s="42"/>
      <c r="Z34" s="42"/>
      <c r="AA34" s="42"/>
      <c r="AB34" s="41"/>
      <c r="AC34" s="42"/>
      <c r="AD34" s="42"/>
      <c r="AE34" s="42"/>
      <c r="AF34" s="41"/>
      <c r="AG34" s="42"/>
      <c r="AH34" s="42"/>
      <c r="AI34" s="42"/>
      <c r="AJ34" s="41"/>
      <c r="AK34" s="42"/>
      <c r="AL34" s="42"/>
      <c r="AM34" s="43"/>
      <c r="AN34" s="44"/>
      <c r="AO34" s="42"/>
      <c r="AP34" s="42"/>
      <c r="AQ34" s="42"/>
      <c r="AR34" s="41"/>
      <c r="AS34" s="42"/>
      <c r="AT34" s="42"/>
      <c r="AU34" s="42"/>
      <c r="AV34" s="45">
        <f t="shared" si="1"/>
        <v>0</v>
      </c>
      <c r="AW34" s="45">
        <f t="shared" si="2"/>
        <v>0</v>
      </c>
      <c r="AX34" s="45">
        <f t="shared" si="0"/>
        <v>0</v>
      </c>
    </row>
    <row r="35" spans="1:50" s="4" customFormat="1" ht="15" customHeight="1" x14ac:dyDescent="0.25">
      <c r="A35" s="120"/>
      <c r="B35" s="120"/>
      <c r="C35" s="115"/>
      <c r="D35" s="41"/>
      <c r="E35" s="42"/>
      <c r="F35" s="42"/>
      <c r="G35" s="42"/>
      <c r="H35" s="41"/>
      <c r="I35" s="42"/>
      <c r="J35" s="42"/>
      <c r="K35" s="42"/>
      <c r="L35" s="41"/>
      <c r="M35" s="42"/>
      <c r="N35" s="42"/>
      <c r="O35" s="42"/>
      <c r="P35" s="41"/>
      <c r="Q35" s="42"/>
      <c r="R35" s="42"/>
      <c r="S35" s="43"/>
      <c r="T35" s="41"/>
      <c r="U35" s="42"/>
      <c r="V35" s="42"/>
      <c r="W35" s="42"/>
      <c r="X35" s="41"/>
      <c r="Y35" s="42"/>
      <c r="Z35" s="42"/>
      <c r="AA35" s="42"/>
      <c r="AB35" s="41"/>
      <c r="AC35" s="42"/>
      <c r="AD35" s="42"/>
      <c r="AE35" s="42"/>
      <c r="AF35" s="41"/>
      <c r="AG35" s="42"/>
      <c r="AH35" s="42"/>
      <c r="AI35" s="42"/>
      <c r="AJ35" s="41" t="s">
        <v>37</v>
      </c>
      <c r="AK35" s="42">
        <v>1</v>
      </c>
      <c r="AL35" s="42">
        <v>40</v>
      </c>
      <c r="AM35" s="43">
        <v>1</v>
      </c>
      <c r="AN35" s="44"/>
      <c r="AO35" s="42"/>
      <c r="AP35" s="42"/>
      <c r="AQ35" s="42"/>
      <c r="AR35" s="41"/>
      <c r="AS35" s="42"/>
      <c r="AT35" s="42"/>
      <c r="AU35" s="42"/>
      <c r="AV35" s="45">
        <f t="shared" si="1"/>
        <v>1</v>
      </c>
      <c r="AW35" s="45">
        <f t="shared" si="2"/>
        <v>40</v>
      </c>
      <c r="AX35" s="45">
        <f t="shared" si="0"/>
        <v>1</v>
      </c>
    </row>
    <row r="36" spans="1:50" s="4" customFormat="1" ht="15" customHeight="1" x14ac:dyDescent="0.25">
      <c r="A36" s="120"/>
      <c r="B36" s="120"/>
      <c r="C36" s="113" t="s">
        <v>110</v>
      </c>
      <c r="D36" s="41"/>
      <c r="E36" s="42"/>
      <c r="F36" s="42"/>
      <c r="G36" s="42"/>
      <c r="H36" s="41"/>
      <c r="I36" s="42"/>
      <c r="J36" s="42"/>
      <c r="K36" s="42"/>
      <c r="L36" s="41"/>
      <c r="M36" s="42"/>
      <c r="N36" s="42"/>
      <c r="O36" s="42"/>
      <c r="P36" s="41" t="s">
        <v>103</v>
      </c>
      <c r="Q36" s="42">
        <v>1</v>
      </c>
      <c r="R36" s="42">
        <v>40</v>
      </c>
      <c r="S36" s="43">
        <v>1</v>
      </c>
      <c r="T36" s="41" t="s">
        <v>17</v>
      </c>
      <c r="U36" s="42">
        <v>1</v>
      </c>
      <c r="V36" s="42">
        <v>30</v>
      </c>
      <c r="W36" s="42">
        <v>1</v>
      </c>
      <c r="X36" s="41" t="s">
        <v>17</v>
      </c>
      <c r="Y36" s="42">
        <v>1</v>
      </c>
      <c r="Z36" s="42">
        <v>30</v>
      </c>
      <c r="AA36" s="42">
        <v>1</v>
      </c>
      <c r="AB36" s="41" t="str">
        <f t="shared" ref="AB36" si="3">X36</f>
        <v>история</v>
      </c>
      <c r="AC36" s="42">
        <v>1</v>
      </c>
      <c r="AD36" s="42">
        <f t="shared" ref="AD36:AD37" si="4">Z36</f>
        <v>30</v>
      </c>
      <c r="AE36" s="42">
        <v>1</v>
      </c>
      <c r="AF36" s="41" t="s">
        <v>17</v>
      </c>
      <c r="AG36" s="42">
        <v>1</v>
      </c>
      <c r="AH36" s="42">
        <v>30</v>
      </c>
      <c r="AI36" s="42">
        <v>1</v>
      </c>
      <c r="AJ36" s="41" t="s">
        <v>108</v>
      </c>
      <c r="AK36" s="42">
        <v>1</v>
      </c>
      <c r="AL36" s="42">
        <v>40</v>
      </c>
      <c r="AM36" s="43">
        <v>1</v>
      </c>
      <c r="AN36" s="44" t="s">
        <v>17</v>
      </c>
      <c r="AO36" s="42">
        <v>1</v>
      </c>
      <c r="AP36" s="42">
        <v>40</v>
      </c>
      <c r="AQ36" s="42">
        <v>1</v>
      </c>
      <c r="AR36" s="41" t="s">
        <v>93</v>
      </c>
      <c r="AS36" s="42">
        <v>1</v>
      </c>
      <c r="AT36" s="42">
        <v>40</v>
      </c>
      <c r="AU36" s="42">
        <v>1</v>
      </c>
      <c r="AV36" s="45">
        <f t="shared" si="1"/>
        <v>8</v>
      </c>
      <c r="AW36" s="45">
        <f t="shared" si="2"/>
        <v>280</v>
      </c>
      <c r="AX36" s="45">
        <f t="shared" si="0"/>
        <v>8</v>
      </c>
    </row>
    <row r="37" spans="1:50" s="4" customFormat="1" ht="15" customHeight="1" x14ac:dyDescent="0.25">
      <c r="A37" s="120"/>
      <c r="B37" s="120"/>
      <c r="C37" s="114"/>
      <c r="D37" s="41"/>
      <c r="E37" s="42"/>
      <c r="F37" s="42"/>
      <c r="G37" s="42"/>
      <c r="H37" s="41"/>
      <c r="I37" s="42"/>
      <c r="J37" s="42"/>
      <c r="K37" s="42"/>
      <c r="L37" s="41"/>
      <c r="M37" s="42"/>
      <c r="N37" s="42"/>
      <c r="O37" s="42"/>
      <c r="P37" s="41"/>
      <c r="Q37" s="42"/>
      <c r="R37" s="42"/>
      <c r="S37" s="43"/>
      <c r="T37" s="41" t="s">
        <v>22</v>
      </c>
      <c r="U37" s="42">
        <v>1</v>
      </c>
      <c r="V37" s="42">
        <v>30</v>
      </c>
      <c r="W37" s="42">
        <v>1</v>
      </c>
      <c r="X37" s="41" t="s">
        <v>22</v>
      </c>
      <c r="Y37" s="42">
        <v>1</v>
      </c>
      <c r="Z37" s="42">
        <v>30</v>
      </c>
      <c r="AA37" s="42">
        <v>1</v>
      </c>
      <c r="AB37" s="41" t="s">
        <v>22</v>
      </c>
      <c r="AC37" s="42">
        <v>1</v>
      </c>
      <c r="AD37" s="42">
        <f t="shared" si="4"/>
        <v>30</v>
      </c>
      <c r="AE37" s="42">
        <v>1</v>
      </c>
      <c r="AF37" s="41" t="s">
        <v>22</v>
      </c>
      <c r="AG37" s="42">
        <v>1</v>
      </c>
      <c r="AH37" s="42">
        <v>30</v>
      </c>
      <c r="AI37" s="42">
        <v>1</v>
      </c>
      <c r="AJ37" s="41" t="s">
        <v>17</v>
      </c>
      <c r="AK37" s="42">
        <v>1</v>
      </c>
      <c r="AL37" s="42">
        <v>30</v>
      </c>
      <c r="AM37" s="43">
        <v>1</v>
      </c>
      <c r="AN37" s="44" t="s">
        <v>22</v>
      </c>
      <c r="AO37" s="42">
        <v>1</v>
      </c>
      <c r="AP37" s="42">
        <v>40</v>
      </c>
      <c r="AQ37" s="42">
        <v>1</v>
      </c>
      <c r="AR37" s="41" t="s">
        <v>100</v>
      </c>
      <c r="AS37" s="42">
        <v>1</v>
      </c>
      <c r="AT37" s="42">
        <v>40</v>
      </c>
      <c r="AU37" s="42">
        <v>1</v>
      </c>
      <c r="AV37" s="45">
        <f t="shared" si="1"/>
        <v>7</v>
      </c>
      <c r="AW37" s="45">
        <f t="shared" si="2"/>
        <v>230</v>
      </c>
      <c r="AX37" s="45">
        <f t="shared" si="0"/>
        <v>7</v>
      </c>
    </row>
    <row r="38" spans="1:50" s="4" customFormat="1" ht="15" customHeight="1" x14ac:dyDescent="0.25">
      <c r="A38" s="120"/>
      <c r="B38" s="120"/>
      <c r="C38" s="114"/>
      <c r="D38" s="41"/>
      <c r="E38" s="42"/>
      <c r="F38" s="42"/>
      <c r="G38" s="42"/>
      <c r="H38" s="41"/>
      <c r="I38" s="42"/>
      <c r="J38" s="42"/>
      <c r="K38" s="42"/>
      <c r="L38" s="41"/>
      <c r="M38" s="42"/>
      <c r="N38" s="42"/>
      <c r="O38" s="42"/>
      <c r="P38" s="41"/>
      <c r="Q38" s="42"/>
      <c r="R38" s="42"/>
      <c r="S38" s="43"/>
      <c r="T38" s="41" t="s">
        <v>104</v>
      </c>
      <c r="U38" s="42">
        <v>1</v>
      </c>
      <c r="V38" s="42">
        <v>40</v>
      </c>
      <c r="W38" s="42">
        <v>1</v>
      </c>
      <c r="X38" s="41"/>
      <c r="Y38" s="42"/>
      <c r="Z38" s="42"/>
      <c r="AA38" s="42"/>
      <c r="AB38" s="41"/>
      <c r="AC38" s="42"/>
      <c r="AD38" s="42"/>
      <c r="AE38" s="42"/>
      <c r="AF38" s="41" t="s">
        <v>23</v>
      </c>
      <c r="AG38" s="42">
        <v>1</v>
      </c>
      <c r="AH38" s="42">
        <v>40</v>
      </c>
      <c r="AI38" s="42">
        <v>1</v>
      </c>
      <c r="AJ38" s="41" t="s">
        <v>22</v>
      </c>
      <c r="AK38" s="42">
        <v>1</v>
      </c>
      <c r="AL38" s="42">
        <v>30</v>
      </c>
      <c r="AM38" s="43">
        <v>1</v>
      </c>
      <c r="AN38" s="44" t="s">
        <v>15</v>
      </c>
      <c r="AO38" s="42">
        <v>1</v>
      </c>
      <c r="AP38" s="42">
        <v>40</v>
      </c>
      <c r="AQ38" s="42">
        <v>1</v>
      </c>
      <c r="AR38" s="41" t="s">
        <v>111</v>
      </c>
      <c r="AS38" s="42">
        <v>1</v>
      </c>
      <c r="AT38" s="42">
        <v>40</v>
      </c>
      <c r="AU38" s="42">
        <v>1</v>
      </c>
      <c r="AV38" s="45">
        <f t="shared" si="1"/>
        <v>5</v>
      </c>
      <c r="AW38" s="45">
        <f t="shared" si="2"/>
        <v>190</v>
      </c>
      <c r="AX38" s="45">
        <f t="shared" si="0"/>
        <v>5</v>
      </c>
    </row>
    <row r="39" spans="1:50" s="4" customFormat="1" ht="15" customHeight="1" x14ac:dyDescent="0.25">
      <c r="A39" s="120"/>
      <c r="B39" s="120"/>
      <c r="C39" s="114"/>
      <c r="D39" s="41"/>
      <c r="E39" s="42"/>
      <c r="F39" s="42"/>
      <c r="G39" s="42"/>
      <c r="H39" s="41"/>
      <c r="I39" s="42"/>
      <c r="J39" s="42"/>
      <c r="K39" s="42"/>
      <c r="L39" s="41"/>
      <c r="M39" s="42"/>
      <c r="N39" s="42"/>
      <c r="O39" s="42"/>
      <c r="P39" s="41"/>
      <c r="Q39" s="42"/>
      <c r="R39" s="42"/>
      <c r="S39" s="43"/>
      <c r="T39" s="41"/>
      <c r="U39" s="42"/>
      <c r="V39" s="42"/>
      <c r="W39" s="42"/>
      <c r="X39" s="41"/>
      <c r="Y39" s="42"/>
      <c r="Z39" s="42"/>
      <c r="AA39" s="42"/>
      <c r="AB39" s="41"/>
      <c r="AC39" s="42"/>
      <c r="AD39" s="42"/>
      <c r="AE39" s="42"/>
      <c r="AF39" s="41"/>
      <c r="AG39" s="42"/>
      <c r="AH39" s="42"/>
      <c r="AI39" s="42"/>
      <c r="AJ39" s="41" t="s">
        <v>23</v>
      </c>
      <c r="AK39" s="42">
        <v>1</v>
      </c>
      <c r="AL39" s="42">
        <v>40</v>
      </c>
      <c r="AM39" s="42">
        <v>1</v>
      </c>
      <c r="AN39" s="44"/>
      <c r="AO39" s="42"/>
      <c r="AP39" s="42"/>
      <c r="AQ39" s="42"/>
      <c r="AR39" s="41" t="s">
        <v>22</v>
      </c>
      <c r="AS39" s="42">
        <v>1</v>
      </c>
      <c r="AT39" s="42">
        <v>40</v>
      </c>
      <c r="AU39" s="42">
        <v>1</v>
      </c>
      <c r="AV39" s="45">
        <f t="shared" si="1"/>
        <v>2</v>
      </c>
      <c r="AW39" s="45">
        <f t="shared" si="2"/>
        <v>80</v>
      </c>
      <c r="AX39" s="45">
        <f t="shared" si="0"/>
        <v>2</v>
      </c>
    </row>
    <row r="40" spans="1:50" s="4" customFormat="1" ht="15" customHeight="1" x14ac:dyDescent="0.25">
      <c r="A40" s="120"/>
      <c r="B40" s="120"/>
      <c r="C40" s="115"/>
      <c r="D40" s="41"/>
      <c r="E40" s="42"/>
      <c r="F40" s="42"/>
      <c r="G40" s="42"/>
      <c r="H40" s="41"/>
      <c r="I40" s="42"/>
      <c r="J40" s="42"/>
      <c r="K40" s="42"/>
      <c r="L40" s="41"/>
      <c r="M40" s="42"/>
      <c r="N40" s="42"/>
      <c r="O40" s="42"/>
      <c r="P40" s="41"/>
      <c r="Q40" s="42"/>
      <c r="R40" s="42"/>
      <c r="S40" s="43"/>
      <c r="T40" s="41"/>
      <c r="U40" s="42"/>
      <c r="V40" s="42"/>
      <c r="W40" s="42"/>
      <c r="X40" s="41" t="s">
        <v>15</v>
      </c>
      <c r="Y40" s="42">
        <v>1</v>
      </c>
      <c r="Z40" s="42">
        <v>40</v>
      </c>
      <c r="AA40" s="42">
        <v>1</v>
      </c>
      <c r="AB40" s="41"/>
      <c r="AC40" s="42"/>
      <c r="AD40" s="42"/>
      <c r="AE40" s="42"/>
      <c r="AF40" s="41"/>
      <c r="AG40" s="42"/>
      <c r="AH40" s="42"/>
      <c r="AI40" s="42"/>
      <c r="AJ40" s="41"/>
      <c r="AK40" s="42"/>
      <c r="AL40" s="42"/>
      <c r="AM40" s="43"/>
      <c r="AN40" s="44"/>
      <c r="AO40" s="42"/>
      <c r="AP40" s="42"/>
      <c r="AQ40" s="42"/>
      <c r="AR40" s="41" t="s">
        <v>15</v>
      </c>
      <c r="AS40" s="42">
        <v>1</v>
      </c>
      <c r="AT40" s="42">
        <v>40</v>
      </c>
      <c r="AU40" s="42">
        <v>1</v>
      </c>
      <c r="AV40" s="45">
        <f t="shared" si="1"/>
        <v>2</v>
      </c>
      <c r="AW40" s="45">
        <f t="shared" si="2"/>
        <v>80</v>
      </c>
      <c r="AX40" s="45">
        <f t="shared" si="0"/>
        <v>2</v>
      </c>
    </row>
    <row r="41" spans="1:50" s="4" customFormat="1" ht="15" customHeight="1" x14ac:dyDescent="0.25">
      <c r="A41" s="120"/>
      <c r="B41" s="120"/>
      <c r="C41" s="113" t="s">
        <v>112</v>
      </c>
      <c r="D41" s="41"/>
      <c r="E41" s="42"/>
      <c r="F41" s="42"/>
      <c r="G41" s="42"/>
      <c r="H41" s="41" t="s">
        <v>95</v>
      </c>
      <c r="I41" s="42">
        <v>1</v>
      </c>
      <c r="J41" s="42">
        <v>35</v>
      </c>
      <c r="K41" s="42">
        <v>2</v>
      </c>
      <c r="L41" s="41" t="s">
        <v>14</v>
      </c>
      <c r="M41" s="42">
        <v>1</v>
      </c>
      <c r="N41" s="42">
        <v>40</v>
      </c>
      <c r="O41" s="42">
        <v>1</v>
      </c>
      <c r="P41" s="41" t="s">
        <v>113</v>
      </c>
      <c r="Q41" s="42">
        <v>1</v>
      </c>
      <c r="R41" s="42">
        <v>30</v>
      </c>
      <c r="S41" s="43">
        <v>1</v>
      </c>
      <c r="T41" s="41"/>
      <c r="U41" s="42"/>
      <c r="V41" s="42"/>
      <c r="W41" s="42"/>
      <c r="X41" s="41"/>
      <c r="Y41" s="42"/>
      <c r="Z41" s="42"/>
      <c r="AA41" s="42"/>
      <c r="AB41" s="41" t="s">
        <v>36</v>
      </c>
      <c r="AC41" s="42">
        <v>1</v>
      </c>
      <c r="AD41" s="42">
        <v>40</v>
      </c>
      <c r="AE41" s="42">
        <v>1</v>
      </c>
      <c r="AF41" s="41" t="s">
        <v>36</v>
      </c>
      <c r="AG41" s="42">
        <v>1</v>
      </c>
      <c r="AH41" s="42">
        <v>40</v>
      </c>
      <c r="AI41" s="42">
        <v>1</v>
      </c>
      <c r="AJ41" s="41"/>
      <c r="AK41" s="42"/>
      <c r="AL41" s="42"/>
      <c r="AM41" s="43"/>
      <c r="AN41" s="44"/>
      <c r="AO41" s="42"/>
      <c r="AP41" s="42"/>
      <c r="AQ41" s="42"/>
      <c r="AR41" s="41"/>
      <c r="AS41" s="42"/>
      <c r="AT41" s="42"/>
      <c r="AU41" s="42"/>
      <c r="AV41" s="45">
        <f t="shared" si="1"/>
        <v>5</v>
      </c>
      <c r="AW41" s="45">
        <f t="shared" si="2"/>
        <v>185</v>
      </c>
      <c r="AX41" s="45">
        <f t="shared" si="0"/>
        <v>6</v>
      </c>
    </row>
    <row r="42" spans="1:50" s="4" customFormat="1" ht="15" customHeight="1" x14ac:dyDescent="0.25">
      <c r="A42" s="120"/>
      <c r="B42" s="120"/>
      <c r="C42" s="114"/>
      <c r="D42" s="41"/>
      <c r="E42" s="42"/>
      <c r="F42" s="42"/>
      <c r="G42" s="42"/>
      <c r="H42" s="41" t="s">
        <v>97</v>
      </c>
      <c r="I42" s="42">
        <v>1</v>
      </c>
      <c r="J42" s="42">
        <v>40</v>
      </c>
      <c r="K42" s="42">
        <v>2</v>
      </c>
      <c r="L42" s="41" t="s">
        <v>99</v>
      </c>
      <c r="M42" s="42">
        <v>1</v>
      </c>
      <c r="N42" s="42">
        <v>40</v>
      </c>
      <c r="O42" s="42">
        <v>1</v>
      </c>
      <c r="P42" s="41" t="s">
        <v>114</v>
      </c>
      <c r="Q42" s="42">
        <v>1</v>
      </c>
      <c r="R42" s="42">
        <v>30</v>
      </c>
      <c r="S42" s="43">
        <v>1</v>
      </c>
      <c r="T42" s="41"/>
      <c r="U42" s="42"/>
      <c r="V42" s="42"/>
      <c r="W42" s="42"/>
      <c r="X42" s="41" t="s">
        <v>93</v>
      </c>
      <c r="Y42" s="42">
        <v>1</v>
      </c>
      <c r="Z42" s="42">
        <v>40</v>
      </c>
      <c r="AA42" s="42">
        <v>1</v>
      </c>
      <c r="AB42" s="41" t="s">
        <v>18</v>
      </c>
      <c r="AC42" s="42">
        <v>1</v>
      </c>
      <c r="AD42" s="42">
        <v>40</v>
      </c>
      <c r="AE42" s="42">
        <v>1</v>
      </c>
      <c r="AF42" s="41" t="s">
        <v>115</v>
      </c>
      <c r="AG42" s="42">
        <v>1</v>
      </c>
      <c r="AH42" s="42">
        <v>40</v>
      </c>
      <c r="AI42" s="42">
        <v>1</v>
      </c>
      <c r="AJ42" s="41" t="s">
        <v>18</v>
      </c>
      <c r="AK42" s="42">
        <v>1</v>
      </c>
      <c r="AL42" s="42">
        <v>40</v>
      </c>
      <c r="AM42" s="43">
        <v>1</v>
      </c>
      <c r="AN42" s="44"/>
      <c r="AO42" s="42"/>
      <c r="AP42" s="42"/>
      <c r="AQ42" s="42"/>
      <c r="AR42" s="41"/>
      <c r="AS42" s="42"/>
      <c r="AT42" s="42"/>
      <c r="AU42" s="42"/>
      <c r="AV42" s="45">
        <f t="shared" si="1"/>
        <v>7</v>
      </c>
      <c r="AW42" s="45">
        <f t="shared" si="2"/>
        <v>270</v>
      </c>
      <c r="AX42" s="45">
        <f t="shared" si="0"/>
        <v>8</v>
      </c>
    </row>
    <row r="43" spans="1:50" s="4" customFormat="1" ht="15" customHeight="1" x14ac:dyDescent="0.25">
      <c r="A43" s="120"/>
      <c r="B43" s="120"/>
      <c r="C43" s="114"/>
      <c r="D43" s="41"/>
      <c r="E43" s="42"/>
      <c r="F43" s="42"/>
      <c r="G43" s="42"/>
      <c r="H43" s="41" t="s">
        <v>107</v>
      </c>
      <c r="I43" s="42">
        <v>1</v>
      </c>
      <c r="J43" s="42">
        <v>30</v>
      </c>
      <c r="K43" s="42">
        <v>2</v>
      </c>
      <c r="L43" s="41"/>
      <c r="M43" s="42"/>
      <c r="N43" s="42"/>
      <c r="O43" s="42"/>
      <c r="P43" s="41" t="s">
        <v>31</v>
      </c>
      <c r="Q43" s="42">
        <v>1</v>
      </c>
      <c r="R43" s="42">
        <v>30</v>
      </c>
      <c r="S43" s="43">
        <v>1</v>
      </c>
      <c r="T43" s="41"/>
      <c r="U43" s="42"/>
      <c r="V43" s="42"/>
      <c r="W43" s="42"/>
      <c r="X43" s="41" t="s">
        <v>115</v>
      </c>
      <c r="Y43" s="42">
        <v>1</v>
      </c>
      <c r="Z43" s="42">
        <v>40</v>
      </c>
      <c r="AA43" s="42">
        <v>1</v>
      </c>
      <c r="AB43" s="41" t="s">
        <v>115</v>
      </c>
      <c r="AC43" s="42">
        <v>1</v>
      </c>
      <c r="AD43" s="42">
        <v>40</v>
      </c>
      <c r="AE43" s="42">
        <v>1</v>
      </c>
      <c r="AF43" s="41" t="s">
        <v>24</v>
      </c>
      <c r="AG43" s="42">
        <v>1</v>
      </c>
      <c r="AH43" s="42">
        <v>40</v>
      </c>
      <c r="AI43" s="42">
        <v>1</v>
      </c>
      <c r="AJ43" s="41" t="s">
        <v>115</v>
      </c>
      <c r="AK43" s="42">
        <v>1</v>
      </c>
      <c r="AL43" s="42">
        <v>40</v>
      </c>
      <c r="AM43" s="42">
        <v>1</v>
      </c>
      <c r="AN43" s="41" t="s">
        <v>115</v>
      </c>
      <c r="AO43" s="42">
        <v>1</v>
      </c>
      <c r="AP43" s="42">
        <v>40</v>
      </c>
      <c r="AQ43" s="42">
        <v>1</v>
      </c>
      <c r="AR43" s="41" t="s">
        <v>115</v>
      </c>
      <c r="AS43" s="42">
        <v>1</v>
      </c>
      <c r="AT43" s="42">
        <v>40</v>
      </c>
      <c r="AU43" s="42">
        <v>1</v>
      </c>
      <c r="AV43" s="45">
        <f t="shared" si="1"/>
        <v>8</v>
      </c>
      <c r="AW43" s="45">
        <f t="shared" si="2"/>
        <v>300</v>
      </c>
      <c r="AX43" s="45">
        <f t="shared" si="0"/>
        <v>9</v>
      </c>
    </row>
    <row r="44" spans="1:50" s="4" customFormat="1" ht="15" customHeight="1" x14ac:dyDescent="0.25">
      <c r="A44" s="120"/>
      <c r="B44" s="120"/>
      <c r="C44" s="114"/>
      <c r="D44" s="41"/>
      <c r="E44" s="42"/>
      <c r="F44" s="42"/>
      <c r="G44" s="42"/>
      <c r="H44" s="41"/>
      <c r="I44" s="42"/>
      <c r="J44" s="42"/>
      <c r="K44" s="42"/>
      <c r="L44" s="41" t="s">
        <v>115</v>
      </c>
      <c r="M44" s="42">
        <v>1</v>
      </c>
      <c r="N44" s="42">
        <v>40</v>
      </c>
      <c r="O44" s="42">
        <v>1</v>
      </c>
      <c r="P44" s="41" t="s">
        <v>98</v>
      </c>
      <c r="Q44" s="42">
        <v>1</v>
      </c>
      <c r="R44" s="42">
        <v>40</v>
      </c>
      <c r="S44" s="43">
        <v>1</v>
      </c>
      <c r="T44" s="41" t="s">
        <v>14</v>
      </c>
      <c r="U44" s="42">
        <v>1</v>
      </c>
      <c r="V44" s="42">
        <v>40</v>
      </c>
      <c r="W44" s="42">
        <v>1</v>
      </c>
      <c r="X44" s="41"/>
      <c r="Y44" s="42"/>
      <c r="Z44" s="42"/>
      <c r="AA44" s="42"/>
      <c r="AB44" s="41"/>
      <c r="AC44" s="42"/>
      <c r="AD44" s="42"/>
      <c r="AE44" s="42"/>
      <c r="AF44" s="41" t="s">
        <v>14</v>
      </c>
      <c r="AG44" s="42">
        <v>1</v>
      </c>
      <c r="AH44" s="42">
        <v>40</v>
      </c>
      <c r="AI44" s="42">
        <v>1</v>
      </c>
      <c r="AJ44" s="41"/>
      <c r="AK44" s="42"/>
      <c r="AL44" s="42"/>
      <c r="AM44" s="43"/>
      <c r="AN44" s="44"/>
      <c r="AO44" s="42"/>
      <c r="AP44" s="42"/>
      <c r="AQ44" s="42"/>
      <c r="AR44" s="41"/>
      <c r="AS44" s="42"/>
      <c r="AT44" s="42"/>
      <c r="AU44" s="42"/>
      <c r="AV44" s="45">
        <f t="shared" si="1"/>
        <v>4</v>
      </c>
      <c r="AW44" s="45">
        <f t="shared" si="2"/>
        <v>160</v>
      </c>
      <c r="AX44" s="45">
        <f t="shared" si="0"/>
        <v>4</v>
      </c>
    </row>
    <row r="45" spans="1:50" s="4" customFormat="1" ht="15" customHeight="1" x14ac:dyDescent="0.25">
      <c r="A45" s="120"/>
      <c r="B45" s="120"/>
      <c r="C45" s="115"/>
      <c r="D45" s="41"/>
      <c r="E45" s="42"/>
      <c r="F45" s="42"/>
      <c r="G45" s="42"/>
      <c r="H45" s="41"/>
      <c r="I45" s="42"/>
      <c r="J45" s="42"/>
      <c r="K45" s="42"/>
      <c r="L45" s="41"/>
      <c r="M45" s="42"/>
      <c r="N45" s="42"/>
      <c r="O45" s="42"/>
      <c r="P45" s="41" t="s">
        <v>99</v>
      </c>
      <c r="Q45" s="42">
        <v>1</v>
      </c>
      <c r="R45" s="42">
        <v>40</v>
      </c>
      <c r="S45" s="43">
        <v>1</v>
      </c>
      <c r="T45" s="41" t="s">
        <v>115</v>
      </c>
      <c r="U45" s="42">
        <v>1</v>
      </c>
      <c r="V45" s="42">
        <v>40</v>
      </c>
      <c r="W45" s="42">
        <v>1</v>
      </c>
      <c r="X45" s="41"/>
      <c r="Y45" s="42"/>
      <c r="Z45" s="42"/>
      <c r="AA45" s="42"/>
      <c r="AB45" s="41"/>
      <c r="AC45" s="42"/>
      <c r="AD45" s="42"/>
      <c r="AE45" s="42"/>
      <c r="AF45" s="41"/>
      <c r="AG45" s="42"/>
      <c r="AH45" s="42"/>
      <c r="AI45" s="42"/>
      <c r="AJ45" s="41"/>
      <c r="AK45" s="42"/>
      <c r="AL45" s="42"/>
      <c r="AM45" s="43"/>
      <c r="AN45" s="44"/>
      <c r="AO45" s="42"/>
      <c r="AP45" s="42"/>
      <c r="AQ45" s="42"/>
      <c r="AR45" s="41"/>
      <c r="AS45" s="42"/>
      <c r="AT45" s="42"/>
      <c r="AU45" s="42"/>
      <c r="AV45" s="45">
        <f t="shared" si="1"/>
        <v>2</v>
      </c>
      <c r="AW45" s="45">
        <f t="shared" si="2"/>
        <v>80</v>
      </c>
      <c r="AX45" s="45">
        <f t="shared" si="0"/>
        <v>2</v>
      </c>
    </row>
    <row r="46" spans="1:50" s="4" customFormat="1" ht="15" customHeight="1" x14ac:dyDescent="0.25">
      <c r="A46" s="120"/>
      <c r="B46" s="120"/>
      <c r="C46" s="113" t="s">
        <v>116</v>
      </c>
      <c r="D46" s="41"/>
      <c r="E46" s="42"/>
      <c r="F46" s="42"/>
      <c r="G46" s="42"/>
      <c r="H46" s="41" t="s">
        <v>95</v>
      </c>
      <c r="I46" s="42">
        <v>1</v>
      </c>
      <c r="J46" s="42">
        <v>40</v>
      </c>
      <c r="K46" s="42">
        <v>2</v>
      </c>
      <c r="L46" s="41" t="s">
        <v>15</v>
      </c>
      <c r="M46" s="42">
        <v>1</v>
      </c>
      <c r="N46" s="42">
        <v>40</v>
      </c>
      <c r="O46" s="42">
        <v>1</v>
      </c>
      <c r="P46" s="41" t="s">
        <v>104</v>
      </c>
      <c r="Q46" s="42">
        <v>1</v>
      </c>
      <c r="R46" s="42">
        <v>40</v>
      </c>
      <c r="S46" s="43">
        <v>1</v>
      </c>
      <c r="T46" s="41"/>
      <c r="U46" s="42"/>
      <c r="V46" s="42"/>
      <c r="W46" s="42"/>
      <c r="X46" s="41"/>
      <c r="Y46" s="42"/>
      <c r="Z46" s="42"/>
      <c r="AA46" s="42"/>
      <c r="AB46" s="41" t="s">
        <v>93</v>
      </c>
      <c r="AC46" s="42">
        <v>1</v>
      </c>
      <c r="AD46" s="42">
        <v>40</v>
      </c>
      <c r="AE46" s="42">
        <v>1</v>
      </c>
      <c r="AF46" s="41" t="s">
        <v>117</v>
      </c>
      <c r="AG46" s="42">
        <v>1</v>
      </c>
      <c r="AH46" s="42">
        <v>40</v>
      </c>
      <c r="AI46" s="42">
        <v>1</v>
      </c>
      <c r="AJ46" s="41" t="s">
        <v>14</v>
      </c>
      <c r="AK46" s="42">
        <v>1</v>
      </c>
      <c r="AL46" s="42">
        <v>40</v>
      </c>
      <c r="AM46" s="43">
        <v>1</v>
      </c>
      <c r="AN46" s="44"/>
      <c r="AO46" s="42"/>
      <c r="AP46" s="42"/>
      <c r="AQ46" s="42"/>
      <c r="AR46" s="41" t="s">
        <v>93</v>
      </c>
      <c r="AS46" s="42">
        <v>1</v>
      </c>
      <c r="AT46" s="42">
        <v>40</v>
      </c>
      <c r="AU46" s="42">
        <v>1</v>
      </c>
      <c r="AV46" s="45">
        <f t="shared" si="1"/>
        <v>7</v>
      </c>
      <c r="AW46" s="45">
        <f t="shared" si="2"/>
        <v>280</v>
      </c>
      <c r="AX46" s="45">
        <f t="shared" si="0"/>
        <v>8</v>
      </c>
    </row>
    <row r="47" spans="1:50" s="4" customFormat="1" ht="15" customHeight="1" x14ac:dyDescent="0.25">
      <c r="A47" s="120"/>
      <c r="B47" s="120"/>
      <c r="C47" s="114"/>
      <c r="D47" s="41"/>
      <c r="E47" s="42"/>
      <c r="F47" s="42"/>
      <c r="G47" s="42"/>
      <c r="H47" s="41" t="s">
        <v>102</v>
      </c>
      <c r="I47" s="42">
        <v>1</v>
      </c>
      <c r="J47" s="42">
        <v>30</v>
      </c>
      <c r="K47" s="42">
        <v>2</v>
      </c>
      <c r="L47" s="41"/>
      <c r="M47" s="42"/>
      <c r="N47" s="42"/>
      <c r="O47" s="42"/>
      <c r="P47" s="41" t="s">
        <v>115</v>
      </c>
      <c r="Q47" s="42">
        <v>1</v>
      </c>
      <c r="R47" s="42">
        <v>40</v>
      </c>
      <c r="S47" s="42">
        <v>1</v>
      </c>
      <c r="T47" s="41"/>
      <c r="U47" s="42"/>
      <c r="V47" s="42"/>
      <c r="W47" s="42"/>
      <c r="X47" s="41" t="s">
        <v>93</v>
      </c>
      <c r="Y47" s="42">
        <v>1</v>
      </c>
      <c r="Z47" s="42">
        <v>40</v>
      </c>
      <c r="AA47" s="42">
        <v>1</v>
      </c>
      <c r="AB47" s="41"/>
      <c r="AC47" s="42"/>
      <c r="AD47" s="42"/>
      <c r="AE47" s="42"/>
      <c r="AF47" s="41"/>
      <c r="AG47" s="42"/>
      <c r="AH47" s="42"/>
      <c r="AI47" s="42"/>
      <c r="AJ47" s="41" t="s">
        <v>24</v>
      </c>
      <c r="AK47" s="42">
        <v>1</v>
      </c>
      <c r="AL47" s="42">
        <v>40</v>
      </c>
      <c r="AM47" s="43">
        <v>1</v>
      </c>
      <c r="AN47" s="44"/>
      <c r="AO47" s="42"/>
      <c r="AP47" s="42"/>
      <c r="AQ47" s="42"/>
      <c r="AR47" s="41" t="s">
        <v>15</v>
      </c>
      <c r="AS47" s="42">
        <v>1</v>
      </c>
      <c r="AT47" s="42">
        <v>40</v>
      </c>
      <c r="AU47" s="42">
        <v>1</v>
      </c>
      <c r="AV47" s="45">
        <f t="shared" si="1"/>
        <v>5</v>
      </c>
      <c r="AW47" s="45">
        <f t="shared" si="2"/>
        <v>190</v>
      </c>
      <c r="AX47" s="45">
        <f t="shared" si="0"/>
        <v>6</v>
      </c>
    </row>
    <row r="48" spans="1:50" s="4" customFormat="1" ht="15" customHeight="1" x14ac:dyDescent="0.25">
      <c r="A48" s="120"/>
      <c r="B48" s="120"/>
      <c r="C48" s="114"/>
      <c r="D48" s="41"/>
      <c r="E48" s="42"/>
      <c r="F48" s="42"/>
      <c r="G48" s="42"/>
      <c r="H48" s="41"/>
      <c r="I48" s="42"/>
      <c r="J48" s="42"/>
      <c r="K48" s="42"/>
      <c r="L48" s="41"/>
      <c r="M48" s="42"/>
      <c r="N48" s="42"/>
      <c r="O48" s="42"/>
      <c r="P48" s="41"/>
      <c r="Q48" s="42"/>
      <c r="R48" s="42"/>
      <c r="S48" s="43"/>
      <c r="T48" s="41"/>
      <c r="U48" s="42"/>
      <c r="V48" s="42"/>
      <c r="W48" s="42"/>
      <c r="X48" s="41"/>
      <c r="Y48" s="42"/>
      <c r="Z48" s="42"/>
      <c r="AA48" s="42"/>
      <c r="AB48" s="41"/>
      <c r="AC48" s="42"/>
      <c r="AD48" s="42"/>
      <c r="AE48" s="42"/>
      <c r="AF48" s="41"/>
      <c r="AG48" s="42"/>
      <c r="AH48" s="42"/>
      <c r="AI48" s="42"/>
      <c r="AJ48" s="41"/>
      <c r="AK48" s="42"/>
      <c r="AL48" s="42"/>
      <c r="AM48" s="43"/>
      <c r="AN48" s="44"/>
      <c r="AO48" s="42"/>
      <c r="AP48" s="42"/>
      <c r="AQ48" s="42"/>
      <c r="AR48" s="41"/>
      <c r="AS48" s="42"/>
      <c r="AT48" s="42"/>
      <c r="AU48" s="42"/>
      <c r="AV48" s="45">
        <f t="shared" si="1"/>
        <v>0</v>
      </c>
      <c r="AW48" s="45">
        <f t="shared" si="2"/>
        <v>0</v>
      </c>
      <c r="AX48" s="45">
        <f t="shared" si="0"/>
        <v>0</v>
      </c>
    </row>
    <row r="49" spans="1:50" s="4" customFormat="1" ht="15" customHeight="1" x14ac:dyDescent="0.25">
      <c r="A49" s="120"/>
      <c r="B49" s="120"/>
      <c r="C49" s="114"/>
      <c r="D49" s="41"/>
      <c r="E49" s="42"/>
      <c r="F49" s="42"/>
      <c r="G49" s="42"/>
      <c r="H49" s="41"/>
      <c r="I49" s="42"/>
      <c r="J49" s="42"/>
      <c r="K49" s="42"/>
      <c r="L49" s="41"/>
      <c r="M49" s="42"/>
      <c r="N49" s="42"/>
      <c r="O49" s="42"/>
      <c r="P49" s="41"/>
      <c r="Q49" s="42"/>
      <c r="R49" s="42"/>
      <c r="S49" s="43"/>
      <c r="T49" s="41"/>
      <c r="U49" s="42"/>
      <c r="V49" s="42"/>
      <c r="W49" s="42"/>
      <c r="X49" s="41"/>
      <c r="Y49" s="42"/>
      <c r="Z49" s="42"/>
      <c r="AA49" s="42"/>
      <c r="AB49" s="41"/>
      <c r="AC49" s="42"/>
      <c r="AD49" s="42"/>
      <c r="AE49" s="42"/>
      <c r="AF49" s="41"/>
      <c r="AG49" s="42"/>
      <c r="AH49" s="42"/>
      <c r="AI49" s="42"/>
      <c r="AJ49" s="41"/>
      <c r="AK49" s="42"/>
      <c r="AL49" s="42"/>
      <c r="AM49" s="43"/>
      <c r="AN49" s="44"/>
      <c r="AO49" s="42"/>
      <c r="AP49" s="42"/>
      <c r="AQ49" s="42"/>
      <c r="AR49" s="41"/>
      <c r="AS49" s="42"/>
      <c r="AT49" s="42"/>
      <c r="AU49" s="42"/>
      <c r="AV49" s="45">
        <f t="shared" si="1"/>
        <v>0</v>
      </c>
      <c r="AW49" s="45">
        <f t="shared" si="2"/>
        <v>0</v>
      </c>
      <c r="AX49" s="45">
        <f t="shared" si="0"/>
        <v>0</v>
      </c>
    </row>
    <row r="50" spans="1:50" s="4" customFormat="1" ht="15" customHeight="1" x14ac:dyDescent="0.25">
      <c r="A50" s="120"/>
      <c r="B50" s="120"/>
      <c r="C50" s="115"/>
      <c r="D50" s="41"/>
      <c r="E50" s="42"/>
      <c r="F50" s="42"/>
      <c r="G50" s="42"/>
      <c r="H50" s="41"/>
      <c r="I50" s="42"/>
      <c r="J50" s="42"/>
      <c r="K50" s="42"/>
      <c r="L50" s="41"/>
      <c r="M50" s="42"/>
      <c r="N50" s="42"/>
      <c r="O50" s="42"/>
      <c r="P50" s="41"/>
      <c r="Q50" s="42"/>
      <c r="R50" s="42"/>
      <c r="S50" s="43"/>
      <c r="T50" s="41"/>
      <c r="U50" s="42"/>
      <c r="V50" s="42"/>
      <c r="W50" s="42"/>
      <c r="X50" s="41"/>
      <c r="Y50" s="42"/>
      <c r="Z50" s="42"/>
      <c r="AA50" s="42"/>
      <c r="AB50" s="41"/>
      <c r="AC50" s="42"/>
      <c r="AD50" s="42"/>
      <c r="AE50" s="42"/>
      <c r="AF50" s="41"/>
      <c r="AG50" s="42"/>
      <c r="AH50" s="42"/>
      <c r="AI50" s="42"/>
      <c r="AJ50" s="41"/>
      <c r="AK50" s="42"/>
      <c r="AL50" s="42"/>
      <c r="AM50" s="43"/>
      <c r="AN50" s="44"/>
      <c r="AO50" s="42"/>
      <c r="AP50" s="42"/>
      <c r="AQ50" s="42"/>
      <c r="AR50" s="41"/>
      <c r="AS50" s="42"/>
      <c r="AT50" s="42"/>
      <c r="AU50" s="42"/>
      <c r="AV50" s="45">
        <f t="shared" si="1"/>
        <v>0</v>
      </c>
      <c r="AW50" s="45">
        <f t="shared" si="2"/>
        <v>0</v>
      </c>
      <c r="AX50" s="45">
        <f t="shared" si="0"/>
        <v>0</v>
      </c>
    </row>
    <row r="51" spans="1:50" s="4" customFormat="1" ht="15" customHeight="1" x14ac:dyDescent="0.25">
      <c r="A51" s="120"/>
      <c r="B51" s="120"/>
      <c r="C51" s="113" t="s">
        <v>118</v>
      </c>
      <c r="D51" s="41"/>
      <c r="E51" s="42"/>
      <c r="F51" s="42"/>
      <c r="G51" s="42"/>
      <c r="H51" s="41" t="s">
        <v>97</v>
      </c>
      <c r="I51" s="42">
        <v>1</v>
      </c>
      <c r="J51" s="42">
        <v>35</v>
      </c>
      <c r="K51" s="42">
        <v>2</v>
      </c>
      <c r="L51" s="41" t="s">
        <v>14</v>
      </c>
      <c r="M51" s="42">
        <v>1</v>
      </c>
      <c r="N51" s="42">
        <v>40</v>
      </c>
      <c r="O51" s="42">
        <v>1</v>
      </c>
      <c r="P51" s="41"/>
      <c r="Q51" s="42"/>
      <c r="R51" s="42"/>
      <c r="S51" s="43"/>
      <c r="T51" s="41"/>
      <c r="U51" s="42"/>
      <c r="V51" s="42"/>
      <c r="W51" s="42"/>
      <c r="X51" s="41"/>
      <c r="Y51" s="42"/>
      <c r="Z51" s="42"/>
      <c r="AA51" s="42"/>
      <c r="AB51" s="41"/>
      <c r="AC51" s="42"/>
      <c r="AD51" s="42"/>
      <c r="AE51" s="42"/>
      <c r="AF51" s="41"/>
      <c r="AG51" s="42"/>
      <c r="AH51" s="42"/>
      <c r="AI51" s="42"/>
      <c r="AJ51" s="41"/>
      <c r="AK51" s="42"/>
      <c r="AL51" s="42"/>
      <c r="AM51" s="43"/>
      <c r="AN51" s="44" t="s">
        <v>15</v>
      </c>
      <c r="AO51" s="42">
        <v>1</v>
      </c>
      <c r="AP51" s="42">
        <v>40</v>
      </c>
      <c r="AQ51" s="42">
        <v>1</v>
      </c>
      <c r="AR51" s="41"/>
      <c r="AS51" s="42"/>
      <c r="AT51" s="42"/>
      <c r="AU51" s="42"/>
      <c r="AV51" s="45">
        <f t="shared" si="1"/>
        <v>3</v>
      </c>
      <c r="AW51" s="45">
        <f t="shared" si="2"/>
        <v>115</v>
      </c>
      <c r="AX51" s="45">
        <f t="shared" si="0"/>
        <v>4</v>
      </c>
    </row>
    <row r="52" spans="1:50" s="4" customFormat="1" ht="15" customHeight="1" x14ac:dyDescent="0.25">
      <c r="A52" s="120"/>
      <c r="B52" s="120"/>
      <c r="C52" s="114"/>
      <c r="D52" s="41"/>
      <c r="E52" s="42"/>
      <c r="F52" s="42"/>
      <c r="G52" s="42"/>
      <c r="H52" s="41"/>
      <c r="I52" s="42"/>
      <c r="J52" s="42" t="s">
        <v>83</v>
      </c>
      <c r="K52" s="42"/>
      <c r="L52" s="41"/>
      <c r="M52" s="42"/>
      <c r="N52" s="42"/>
      <c r="O52" s="42"/>
      <c r="P52" s="41"/>
      <c r="Q52" s="42"/>
      <c r="R52" s="42"/>
      <c r="S52" s="43"/>
      <c r="T52" s="41"/>
      <c r="U52" s="42"/>
      <c r="V52" s="42"/>
      <c r="W52" s="42"/>
      <c r="X52" s="41"/>
      <c r="Y52" s="42"/>
      <c r="Z52" s="42"/>
      <c r="AA52" s="42"/>
      <c r="AB52" s="41"/>
      <c r="AC52" s="42"/>
      <c r="AD52" s="42"/>
      <c r="AE52" s="42"/>
      <c r="AF52" s="41"/>
      <c r="AG52" s="42"/>
      <c r="AH52" s="42"/>
      <c r="AI52" s="42"/>
      <c r="AJ52" s="41"/>
      <c r="AK52" s="42"/>
      <c r="AL52" s="42"/>
      <c r="AM52" s="43"/>
      <c r="AN52" s="44" t="s">
        <v>100</v>
      </c>
      <c r="AO52" s="42">
        <v>1</v>
      </c>
      <c r="AP52" s="42">
        <v>40</v>
      </c>
      <c r="AQ52" s="42">
        <v>1</v>
      </c>
      <c r="AR52" s="41" t="s">
        <v>93</v>
      </c>
      <c r="AS52" s="42">
        <v>1</v>
      </c>
      <c r="AT52" s="42">
        <v>40</v>
      </c>
      <c r="AU52" s="42">
        <v>1</v>
      </c>
      <c r="AV52" s="45">
        <f t="shared" si="1"/>
        <v>2</v>
      </c>
      <c r="AW52" s="45" t="e">
        <f t="shared" si="2"/>
        <v>#VALUE!</v>
      </c>
      <c r="AX52" s="45">
        <f t="shared" si="0"/>
        <v>2</v>
      </c>
    </row>
    <row r="53" spans="1:50" s="4" customFormat="1" ht="15" customHeight="1" x14ac:dyDescent="0.25">
      <c r="A53" s="120"/>
      <c r="B53" s="120"/>
      <c r="C53" s="114"/>
      <c r="D53" s="41"/>
      <c r="E53" s="42"/>
      <c r="F53" s="42"/>
      <c r="G53" s="42"/>
      <c r="H53" s="41"/>
      <c r="I53" s="42"/>
      <c r="J53" s="42"/>
      <c r="K53" s="42"/>
      <c r="L53" s="41"/>
      <c r="M53" s="42"/>
      <c r="N53" s="42"/>
      <c r="O53" s="42"/>
      <c r="P53" s="41"/>
      <c r="Q53" s="42"/>
      <c r="R53" s="42"/>
      <c r="S53" s="43"/>
      <c r="T53" s="41"/>
      <c r="U53" s="42"/>
      <c r="V53" s="42"/>
      <c r="W53" s="42"/>
      <c r="X53" s="41"/>
      <c r="Y53" s="42"/>
      <c r="Z53" s="42"/>
      <c r="AA53" s="42"/>
      <c r="AB53" s="41"/>
      <c r="AC53" s="42"/>
      <c r="AD53" s="42"/>
      <c r="AE53" s="42"/>
      <c r="AF53" s="41"/>
      <c r="AG53" s="42"/>
      <c r="AH53" s="42"/>
      <c r="AI53" s="42"/>
      <c r="AJ53" s="41" t="s">
        <v>35</v>
      </c>
      <c r="AK53" s="42">
        <v>1</v>
      </c>
      <c r="AL53" s="42">
        <v>40</v>
      </c>
      <c r="AM53" s="43">
        <v>1</v>
      </c>
      <c r="AN53" s="44"/>
      <c r="AO53" s="42"/>
      <c r="AP53" s="42"/>
      <c r="AQ53" s="42"/>
      <c r="AR53" s="41" t="s">
        <v>100</v>
      </c>
      <c r="AS53" s="42">
        <v>1</v>
      </c>
      <c r="AT53" s="42">
        <v>40</v>
      </c>
      <c r="AU53" s="42">
        <v>1</v>
      </c>
      <c r="AV53" s="45">
        <f t="shared" si="1"/>
        <v>2</v>
      </c>
      <c r="AW53" s="45">
        <f t="shared" si="2"/>
        <v>80</v>
      </c>
      <c r="AX53" s="45">
        <f t="shared" si="0"/>
        <v>2</v>
      </c>
    </row>
    <row r="54" spans="1:50" s="4" customFormat="1" ht="15" customHeight="1" x14ac:dyDescent="0.25">
      <c r="A54" s="120"/>
      <c r="B54" s="120"/>
      <c r="C54" s="114"/>
      <c r="D54" s="41"/>
      <c r="E54" s="42"/>
      <c r="F54" s="42"/>
      <c r="G54" s="42"/>
      <c r="H54" s="41"/>
      <c r="I54" s="42"/>
      <c r="J54" s="42"/>
      <c r="K54" s="42"/>
      <c r="L54" s="41"/>
      <c r="M54" s="42"/>
      <c r="N54" s="42"/>
      <c r="O54" s="42"/>
      <c r="P54" s="41"/>
      <c r="Q54" s="42"/>
      <c r="R54" s="42"/>
      <c r="S54" s="43"/>
      <c r="T54" s="41"/>
      <c r="U54" s="42"/>
      <c r="V54" s="42"/>
      <c r="W54" s="42"/>
      <c r="X54" s="41"/>
      <c r="Y54" s="42"/>
      <c r="Z54" s="42"/>
      <c r="AA54" s="42"/>
      <c r="AB54" s="41"/>
      <c r="AC54" s="42"/>
      <c r="AD54" s="42"/>
      <c r="AE54" s="42"/>
      <c r="AF54" s="41"/>
      <c r="AG54" s="42"/>
      <c r="AH54" s="42"/>
      <c r="AI54" s="42"/>
      <c r="AJ54" s="41"/>
      <c r="AK54" s="42"/>
      <c r="AL54" s="42"/>
      <c r="AM54" s="43"/>
      <c r="AN54" s="44"/>
      <c r="AO54" s="42"/>
      <c r="AP54" s="42"/>
      <c r="AQ54" s="42"/>
      <c r="AR54" s="41"/>
      <c r="AS54" s="42"/>
      <c r="AT54" s="42"/>
      <c r="AU54" s="42"/>
      <c r="AV54" s="45">
        <f t="shared" si="1"/>
        <v>0</v>
      </c>
      <c r="AW54" s="45">
        <f t="shared" si="2"/>
        <v>0</v>
      </c>
      <c r="AX54" s="45">
        <f t="shared" si="0"/>
        <v>0</v>
      </c>
    </row>
    <row r="55" spans="1:50" s="4" customFormat="1" ht="15" customHeight="1" x14ac:dyDescent="0.25">
      <c r="A55" s="120"/>
      <c r="B55" s="120"/>
      <c r="C55" s="115"/>
      <c r="D55" s="41"/>
      <c r="E55" s="42"/>
      <c r="F55" s="42"/>
      <c r="G55" s="42"/>
      <c r="H55" s="41"/>
      <c r="I55" s="42"/>
      <c r="J55" s="42"/>
      <c r="K55" s="42"/>
      <c r="L55" s="41"/>
      <c r="M55" s="42"/>
      <c r="N55" s="42"/>
      <c r="O55" s="42"/>
      <c r="P55" s="41"/>
      <c r="Q55" s="42"/>
      <c r="R55" s="42"/>
      <c r="S55" s="43"/>
      <c r="T55" s="41"/>
      <c r="U55" s="42"/>
      <c r="V55" s="42"/>
      <c r="W55" s="42"/>
      <c r="X55" s="41"/>
      <c r="Y55" s="42"/>
      <c r="Z55" s="42"/>
      <c r="AA55" s="42"/>
      <c r="AB55" s="41"/>
      <c r="AC55" s="42"/>
      <c r="AD55" s="42"/>
      <c r="AE55" s="42"/>
      <c r="AF55" s="41"/>
      <c r="AG55" s="42"/>
      <c r="AH55" s="42"/>
      <c r="AI55" s="42"/>
      <c r="AJ55" s="41"/>
      <c r="AK55" s="42"/>
      <c r="AL55" s="42"/>
      <c r="AM55" s="43"/>
      <c r="AN55" s="44"/>
      <c r="AO55" s="42"/>
      <c r="AP55" s="42"/>
      <c r="AQ55" s="42"/>
      <c r="AR55" s="41"/>
      <c r="AS55" s="42"/>
      <c r="AT55" s="42"/>
      <c r="AU55" s="42"/>
      <c r="AV55" s="45">
        <f t="shared" si="1"/>
        <v>0</v>
      </c>
      <c r="AW55" s="45">
        <f t="shared" si="2"/>
        <v>0</v>
      </c>
      <c r="AX55" s="45">
        <f t="shared" si="0"/>
        <v>0</v>
      </c>
    </row>
    <row r="56" spans="1:50" s="4" customFormat="1" ht="15" customHeight="1" x14ac:dyDescent="0.25">
      <c r="A56" s="120"/>
      <c r="B56" s="120"/>
      <c r="C56" s="113" t="s">
        <v>119</v>
      </c>
      <c r="D56" s="41"/>
      <c r="E56" s="42"/>
      <c r="F56" s="42"/>
      <c r="G56" s="42"/>
      <c r="H56" s="41" t="s">
        <v>107</v>
      </c>
      <c r="I56" s="42">
        <v>1</v>
      </c>
      <c r="J56" s="42">
        <v>35</v>
      </c>
      <c r="K56" s="42">
        <v>2</v>
      </c>
      <c r="L56" s="41"/>
      <c r="M56" s="42"/>
      <c r="N56" s="42"/>
      <c r="O56" s="42"/>
      <c r="P56" s="41" t="s">
        <v>104</v>
      </c>
      <c r="Q56" s="42">
        <v>1</v>
      </c>
      <c r="R56" s="42">
        <v>40</v>
      </c>
      <c r="S56" s="43">
        <v>1</v>
      </c>
      <c r="T56" s="41"/>
      <c r="U56" s="42"/>
      <c r="V56" s="42"/>
      <c r="W56" s="42"/>
      <c r="X56" s="41" t="s">
        <v>15</v>
      </c>
      <c r="Y56" s="42">
        <v>1</v>
      </c>
      <c r="Z56" s="42">
        <v>40</v>
      </c>
      <c r="AA56" s="42">
        <v>1</v>
      </c>
      <c r="AB56" s="41"/>
      <c r="AC56" s="42"/>
      <c r="AD56" s="42"/>
      <c r="AE56" s="42"/>
      <c r="AF56" s="41"/>
      <c r="AG56" s="42"/>
      <c r="AH56" s="42"/>
      <c r="AI56" s="42"/>
      <c r="AJ56" s="41" t="s">
        <v>120</v>
      </c>
      <c r="AK56" s="42">
        <v>1</v>
      </c>
      <c r="AL56" s="42">
        <v>40</v>
      </c>
      <c r="AM56" s="42">
        <v>1</v>
      </c>
      <c r="AN56" s="44" t="s">
        <v>93</v>
      </c>
      <c r="AO56" s="42">
        <v>1</v>
      </c>
      <c r="AP56" s="42">
        <v>40</v>
      </c>
      <c r="AQ56" s="42">
        <v>1</v>
      </c>
      <c r="AR56" s="41" t="s">
        <v>120</v>
      </c>
      <c r="AS56" s="42">
        <v>1</v>
      </c>
      <c r="AT56" s="42">
        <v>40</v>
      </c>
      <c r="AU56" s="42">
        <v>1</v>
      </c>
      <c r="AV56" s="45">
        <f t="shared" si="1"/>
        <v>6</v>
      </c>
      <c r="AW56" s="45">
        <f t="shared" si="2"/>
        <v>235</v>
      </c>
      <c r="AX56" s="45">
        <f t="shared" si="0"/>
        <v>7</v>
      </c>
    </row>
    <row r="57" spans="1:50" s="4" customFormat="1" ht="15" customHeight="1" x14ac:dyDescent="0.25">
      <c r="A57" s="120"/>
      <c r="B57" s="120"/>
      <c r="C57" s="114"/>
      <c r="D57" s="41"/>
      <c r="E57" s="42"/>
      <c r="F57" s="42"/>
      <c r="G57" s="42"/>
      <c r="H57" s="41"/>
      <c r="I57" s="42"/>
      <c r="J57" s="42"/>
      <c r="K57" s="42"/>
      <c r="L57" s="41"/>
      <c r="M57" s="42"/>
      <c r="N57" s="42"/>
      <c r="O57" s="42"/>
      <c r="P57" s="41"/>
      <c r="Q57" s="42"/>
      <c r="R57" s="42"/>
      <c r="S57" s="43"/>
      <c r="T57" s="41" t="s">
        <v>104</v>
      </c>
      <c r="U57" s="42">
        <v>1</v>
      </c>
      <c r="V57" s="42">
        <v>40</v>
      </c>
      <c r="W57" s="42">
        <v>1</v>
      </c>
      <c r="X57" s="41"/>
      <c r="Y57" s="42"/>
      <c r="Z57" s="42"/>
      <c r="AA57" s="42"/>
      <c r="AB57" s="41" t="s">
        <v>36</v>
      </c>
      <c r="AC57" s="42">
        <v>1</v>
      </c>
      <c r="AD57" s="42">
        <v>40</v>
      </c>
      <c r="AE57" s="42">
        <v>1</v>
      </c>
      <c r="AF57" s="41" t="s">
        <v>121</v>
      </c>
      <c r="AG57" s="42">
        <v>1</v>
      </c>
      <c r="AH57" s="42">
        <v>40</v>
      </c>
      <c r="AI57" s="42">
        <v>1</v>
      </c>
      <c r="AJ57" s="41" t="s">
        <v>121</v>
      </c>
      <c r="AK57" s="42">
        <v>1</v>
      </c>
      <c r="AL57" s="42">
        <v>40</v>
      </c>
      <c r="AM57" s="42">
        <v>1</v>
      </c>
      <c r="AN57" s="41" t="s">
        <v>23</v>
      </c>
      <c r="AO57" s="42">
        <v>1</v>
      </c>
      <c r="AP57" s="42">
        <v>40</v>
      </c>
      <c r="AQ57" s="42">
        <v>1</v>
      </c>
      <c r="AR57" s="41"/>
      <c r="AS57" s="42"/>
      <c r="AT57" s="42"/>
      <c r="AU57" s="42"/>
      <c r="AV57" s="45">
        <f t="shared" si="1"/>
        <v>5</v>
      </c>
      <c r="AW57" s="45">
        <f t="shared" si="2"/>
        <v>200</v>
      </c>
      <c r="AX57" s="45">
        <f t="shared" si="0"/>
        <v>5</v>
      </c>
    </row>
    <row r="58" spans="1:50" s="4" customFormat="1" ht="15" customHeight="1" x14ac:dyDescent="0.25">
      <c r="A58" s="120"/>
      <c r="B58" s="120"/>
      <c r="C58" s="114"/>
      <c r="D58" s="41"/>
      <c r="E58" s="42"/>
      <c r="F58" s="42"/>
      <c r="G58" s="42"/>
      <c r="H58" s="41"/>
      <c r="I58" s="42"/>
      <c r="J58" s="42"/>
      <c r="K58" s="42"/>
      <c r="L58" s="41"/>
      <c r="M58" s="42"/>
      <c r="N58" s="42"/>
      <c r="O58" s="42"/>
      <c r="P58" s="41"/>
      <c r="Q58" s="42"/>
      <c r="R58" s="42"/>
      <c r="S58" s="43"/>
      <c r="T58" s="46" t="s">
        <v>14</v>
      </c>
      <c r="U58" s="47">
        <v>1</v>
      </c>
      <c r="V58" s="47">
        <v>40</v>
      </c>
      <c r="W58" s="47">
        <v>1</v>
      </c>
      <c r="X58" s="41"/>
      <c r="Y58" s="42"/>
      <c r="Z58" s="42"/>
      <c r="AA58" s="42"/>
      <c r="AB58" s="41"/>
      <c r="AC58" s="42"/>
      <c r="AD58" s="42"/>
      <c r="AE58" s="42"/>
      <c r="AF58" s="41"/>
      <c r="AG58" s="42"/>
      <c r="AH58" s="42"/>
      <c r="AI58" s="42"/>
      <c r="AJ58" s="41"/>
      <c r="AK58" s="42"/>
      <c r="AL58" s="42"/>
      <c r="AM58" s="43"/>
      <c r="AN58" s="44"/>
      <c r="AO58" s="42"/>
      <c r="AP58" s="42"/>
      <c r="AQ58" s="42"/>
      <c r="AR58" s="41"/>
      <c r="AS58" s="42"/>
      <c r="AT58" s="42"/>
      <c r="AU58" s="42"/>
      <c r="AV58" s="45">
        <f t="shared" si="1"/>
        <v>1</v>
      </c>
      <c r="AW58" s="45">
        <f t="shared" si="2"/>
        <v>40</v>
      </c>
      <c r="AX58" s="45">
        <f t="shared" si="0"/>
        <v>1</v>
      </c>
    </row>
    <row r="59" spans="1:50" s="4" customFormat="1" ht="15" customHeight="1" x14ac:dyDescent="0.25">
      <c r="A59" s="120"/>
      <c r="B59" s="120"/>
      <c r="C59" s="114"/>
      <c r="D59" s="41"/>
      <c r="E59" s="42"/>
      <c r="F59" s="42"/>
      <c r="G59" s="42"/>
      <c r="H59" s="41"/>
      <c r="I59" s="42"/>
      <c r="J59" s="42"/>
      <c r="K59" s="42"/>
      <c r="L59" s="41"/>
      <c r="M59" s="42"/>
      <c r="N59" s="42"/>
      <c r="O59" s="42"/>
      <c r="P59" s="41"/>
      <c r="Q59" s="42"/>
      <c r="R59" s="42"/>
      <c r="S59" s="43"/>
      <c r="T59" s="41"/>
      <c r="U59" s="42"/>
      <c r="V59" s="42"/>
      <c r="W59" s="42"/>
      <c r="X59" s="41"/>
      <c r="Y59" s="42"/>
      <c r="Z59" s="42"/>
      <c r="AA59" s="42"/>
      <c r="AB59" s="41"/>
      <c r="AC59" s="42"/>
      <c r="AD59" s="42"/>
      <c r="AE59" s="42"/>
      <c r="AF59" s="41" t="s">
        <v>14</v>
      </c>
      <c r="AG59" s="42">
        <v>1</v>
      </c>
      <c r="AH59" s="42">
        <v>40</v>
      </c>
      <c r="AI59" s="42">
        <v>1</v>
      </c>
      <c r="AJ59" s="41"/>
      <c r="AK59" s="42"/>
      <c r="AL59" s="42"/>
      <c r="AM59" s="43"/>
      <c r="AN59" s="44"/>
      <c r="AO59" s="42"/>
      <c r="AP59" s="42"/>
      <c r="AQ59" s="42"/>
      <c r="AR59" s="41" t="s">
        <v>23</v>
      </c>
      <c r="AS59" s="42">
        <v>1</v>
      </c>
      <c r="AT59" s="42">
        <v>40</v>
      </c>
      <c r="AU59" s="42">
        <v>1</v>
      </c>
      <c r="AV59" s="45">
        <f t="shared" si="1"/>
        <v>2</v>
      </c>
      <c r="AW59" s="45">
        <f t="shared" si="2"/>
        <v>80</v>
      </c>
      <c r="AX59" s="45">
        <f t="shared" si="0"/>
        <v>2</v>
      </c>
    </row>
    <row r="60" spans="1:50" s="4" customFormat="1" ht="15" customHeight="1" x14ac:dyDescent="0.25">
      <c r="A60" s="120"/>
      <c r="B60" s="120"/>
      <c r="C60" s="115"/>
      <c r="D60" s="41"/>
      <c r="E60" s="42"/>
      <c r="F60" s="42"/>
      <c r="G60" s="42"/>
      <c r="H60" s="41"/>
      <c r="I60" s="42"/>
      <c r="J60" s="42"/>
      <c r="K60" s="42"/>
      <c r="L60" s="41"/>
      <c r="M60" s="42"/>
      <c r="N60" s="42"/>
      <c r="O60" s="42"/>
      <c r="P60" s="41"/>
      <c r="Q60" s="42"/>
      <c r="R60" s="42"/>
      <c r="S60" s="43"/>
      <c r="T60" s="41"/>
      <c r="U60" s="42"/>
      <c r="V60" s="42"/>
      <c r="W60" s="42"/>
      <c r="X60" s="41"/>
      <c r="Y60" s="42"/>
      <c r="Z60" s="42"/>
      <c r="AA60" s="42"/>
      <c r="AB60" s="41"/>
      <c r="AC60" s="42"/>
      <c r="AD60" s="42"/>
      <c r="AE60" s="42"/>
      <c r="AF60" s="41"/>
      <c r="AG60" s="42"/>
      <c r="AH60" s="42"/>
      <c r="AI60" s="42"/>
      <c r="AJ60" s="41"/>
      <c r="AK60" s="42"/>
      <c r="AL60" s="42"/>
      <c r="AM60" s="43"/>
      <c r="AN60" s="44"/>
      <c r="AO60" s="42"/>
      <c r="AP60" s="42"/>
      <c r="AQ60" s="42"/>
      <c r="AR60" s="41"/>
      <c r="AS60" s="42"/>
      <c r="AT60" s="42"/>
      <c r="AU60" s="42"/>
      <c r="AV60" s="45">
        <f t="shared" si="1"/>
        <v>0</v>
      </c>
      <c r="AW60" s="45">
        <f t="shared" si="2"/>
        <v>0</v>
      </c>
      <c r="AX60" s="45">
        <f t="shared" si="0"/>
        <v>0</v>
      </c>
    </row>
    <row r="61" spans="1:50" s="4" customFormat="1" ht="15" customHeight="1" x14ac:dyDescent="0.25">
      <c r="A61" s="120"/>
      <c r="B61" s="120"/>
      <c r="C61" s="113" t="s">
        <v>122</v>
      </c>
      <c r="D61" s="41"/>
      <c r="E61" s="42"/>
      <c r="F61" s="42"/>
      <c r="G61" s="42"/>
      <c r="H61" s="41" t="s">
        <v>95</v>
      </c>
      <c r="I61" s="42">
        <v>1</v>
      </c>
      <c r="J61" s="42">
        <v>35</v>
      </c>
      <c r="K61" s="42">
        <v>2</v>
      </c>
      <c r="L61" s="41"/>
      <c r="M61" s="42"/>
      <c r="N61" s="42"/>
      <c r="O61" s="42"/>
      <c r="P61" s="41"/>
      <c r="Q61" s="42"/>
      <c r="R61" s="42"/>
      <c r="S61" s="43"/>
      <c r="T61" s="41"/>
      <c r="U61" s="42"/>
      <c r="V61" s="42"/>
      <c r="W61" s="42"/>
      <c r="X61" s="41"/>
      <c r="Y61" s="42"/>
      <c r="Z61" s="42"/>
      <c r="AA61" s="42"/>
      <c r="AB61" s="41"/>
      <c r="AC61" s="42"/>
      <c r="AD61" s="42"/>
      <c r="AE61" s="42"/>
      <c r="AF61" s="41" t="s">
        <v>120</v>
      </c>
      <c r="AG61" s="42">
        <v>1</v>
      </c>
      <c r="AH61" s="42">
        <v>40</v>
      </c>
      <c r="AI61" s="42">
        <v>1</v>
      </c>
      <c r="AJ61" s="41" t="s">
        <v>108</v>
      </c>
      <c r="AK61" s="42">
        <v>1</v>
      </c>
      <c r="AL61" s="42">
        <v>120</v>
      </c>
      <c r="AM61" s="43">
        <v>1</v>
      </c>
      <c r="AN61" s="41" t="s">
        <v>120</v>
      </c>
      <c r="AO61" s="42">
        <v>1</v>
      </c>
      <c r="AP61" s="42">
        <v>40</v>
      </c>
      <c r="AQ61" s="42">
        <v>1</v>
      </c>
      <c r="AR61" s="41" t="s">
        <v>93</v>
      </c>
      <c r="AS61" s="42">
        <v>1</v>
      </c>
      <c r="AT61" s="42">
        <v>40</v>
      </c>
      <c r="AU61" s="42">
        <v>1</v>
      </c>
      <c r="AV61" s="45">
        <f t="shared" si="1"/>
        <v>5</v>
      </c>
      <c r="AW61" s="45">
        <f t="shared" si="2"/>
        <v>275</v>
      </c>
      <c r="AX61" s="45">
        <f t="shared" si="0"/>
        <v>6</v>
      </c>
    </row>
    <row r="62" spans="1:50" s="4" customFormat="1" ht="15" customHeight="1" x14ac:dyDescent="0.25">
      <c r="A62" s="120"/>
      <c r="B62" s="120"/>
      <c r="C62" s="114"/>
      <c r="D62" s="41"/>
      <c r="E62" s="42"/>
      <c r="F62" s="42"/>
      <c r="G62" s="42"/>
      <c r="H62" s="41"/>
      <c r="I62" s="42"/>
      <c r="J62" s="42"/>
      <c r="K62" s="42"/>
      <c r="L62" s="41"/>
      <c r="M62" s="42"/>
      <c r="N62" s="42"/>
      <c r="O62" s="42"/>
      <c r="P62" s="41"/>
      <c r="Q62" s="42"/>
      <c r="R62" s="42"/>
      <c r="S62" s="43"/>
      <c r="T62" s="41"/>
      <c r="U62" s="42"/>
      <c r="V62" s="42"/>
      <c r="W62" s="42"/>
      <c r="X62" s="41"/>
      <c r="Y62" s="42"/>
      <c r="Z62" s="42"/>
      <c r="AA62" s="42"/>
      <c r="AB62" s="41"/>
      <c r="AC62" s="42"/>
      <c r="AD62" s="42"/>
      <c r="AE62" s="42"/>
      <c r="AF62" s="41" t="s">
        <v>35</v>
      </c>
      <c r="AG62" s="42">
        <v>1</v>
      </c>
      <c r="AH62" s="42">
        <v>30</v>
      </c>
      <c r="AI62" s="42">
        <v>1</v>
      </c>
      <c r="AJ62" s="41" t="s">
        <v>14</v>
      </c>
      <c r="AK62" s="42">
        <v>1</v>
      </c>
      <c r="AL62" s="42">
        <v>40</v>
      </c>
      <c r="AM62" s="43">
        <v>1</v>
      </c>
      <c r="AN62" s="44" t="s">
        <v>15</v>
      </c>
      <c r="AO62" s="42">
        <v>1</v>
      </c>
      <c r="AP62" s="42">
        <v>40</v>
      </c>
      <c r="AQ62" s="42">
        <v>1</v>
      </c>
      <c r="AR62" s="41"/>
      <c r="AS62" s="42"/>
      <c r="AT62" s="42"/>
      <c r="AU62" s="42"/>
      <c r="AV62" s="45">
        <f t="shared" si="1"/>
        <v>3</v>
      </c>
      <c r="AW62" s="45">
        <f t="shared" si="2"/>
        <v>110</v>
      </c>
      <c r="AX62" s="45">
        <f t="shared" si="0"/>
        <v>3</v>
      </c>
    </row>
    <row r="63" spans="1:50" s="4" customFormat="1" ht="15" customHeight="1" x14ac:dyDescent="0.25">
      <c r="A63" s="120"/>
      <c r="B63" s="120"/>
      <c r="C63" s="114"/>
      <c r="D63" s="41"/>
      <c r="E63" s="42"/>
      <c r="F63" s="42"/>
      <c r="G63" s="42"/>
      <c r="H63" s="41"/>
      <c r="I63" s="42"/>
      <c r="J63" s="42"/>
      <c r="K63" s="42"/>
      <c r="L63" s="41"/>
      <c r="M63" s="42"/>
      <c r="N63" s="42"/>
      <c r="O63" s="42"/>
      <c r="P63" s="41"/>
      <c r="Q63" s="42"/>
      <c r="R63" s="42"/>
      <c r="S63" s="43"/>
      <c r="T63" s="41"/>
      <c r="U63" s="42"/>
      <c r="V63" s="42"/>
      <c r="W63" s="42"/>
      <c r="X63" s="41"/>
      <c r="Y63" s="42"/>
      <c r="Z63" s="42"/>
      <c r="AA63" s="42"/>
      <c r="AB63" s="41"/>
      <c r="AC63" s="42"/>
      <c r="AD63" s="42"/>
      <c r="AE63" s="42"/>
      <c r="AF63" s="41"/>
      <c r="AG63" s="42"/>
      <c r="AH63" s="42"/>
      <c r="AI63" s="42"/>
      <c r="AJ63" s="41"/>
      <c r="AK63" s="42"/>
      <c r="AL63" s="42"/>
      <c r="AM63" s="43"/>
      <c r="AN63" s="44"/>
      <c r="AO63" s="42"/>
      <c r="AP63" s="42"/>
      <c r="AQ63" s="42"/>
      <c r="AR63" s="41"/>
      <c r="AS63" s="42"/>
      <c r="AT63" s="42"/>
      <c r="AU63" s="42"/>
      <c r="AV63" s="45">
        <f t="shared" si="1"/>
        <v>0</v>
      </c>
      <c r="AW63" s="45">
        <f t="shared" si="2"/>
        <v>0</v>
      </c>
      <c r="AX63" s="45">
        <f t="shared" si="0"/>
        <v>0</v>
      </c>
    </row>
    <row r="64" spans="1:50" s="4" customFormat="1" ht="15" customHeight="1" x14ac:dyDescent="0.25">
      <c r="A64" s="120"/>
      <c r="B64" s="120"/>
      <c r="C64" s="114"/>
      <c r="D64" s="41"/>
      <c r="E64" s="42"/>
      <c r="F64" s="42"/>
      <c r="G64" s="42"/>
      <c r="H64" s="41"/>
      <c r="I64" s="42"/>
      <c r="J64" s="42"/>
      <c r="K64" s="42"/>
      <c r="L64" s="41"/>
      <c r="M64" s="42"/>
      <c r="N64" s="42"/>
      <c r="O64" s="42"/>
      <c r="P64" s="41"/>
      <c r="Q64" s="42"/>
      <c r="R64" s="42"/>
      <c r="S64" s="43"/>
      <c r="T64" s="41"/>
      <c r="U64" s="42"/>
      <c r="V64" s="42"/>
      <c r="W64" s="42"/>
      <c r="X64" s="41"/>
      <c r="Y64" s="42"/>
      <c r="Z64" s="42"/>
      <c r="AA64" s="42"/>
      <c r="AB64" s="41"/>
      <c r="AC64" s="42"/>
      <c r="AD64" s="42"/>
      <c r="AE64" s="42"/>
      <c r="AF64" s="41"/>
      <c r="AG64" s="42"/>
      <c r="AH64" s="42"/>
      <c r="AI64" s="42"/>
      <c r="AJ64" s="41"/>
      <c r="AK64" s="42"/>
      <c r="AL64" s="42"/>
      <c r="AM64" s="43"/>
      <c r="AN64" s="44"/>
      <c r="AO64" s="42"/>
      <c r="AP64" s="42"/>
      <c r="AQ64" s="42"/>
      <c r="AR64" s="41"/>
      <c r="AS64" s="42"/>
      <c r="AT64" s="42"/>
      <c r="AU64" s="42"/>
      <c r="AV64" s="45">
        <f t="shared" si="1"/>
        <v>0</v>
      </c>
      <c r="AW64" s="45">
        <f t="shared" si="2"/>
        <v>0</v>
      </c>
      <c r="AX64" s="45">
        <f t="shared" si="0"/>
        <v>0</v>
      </c>
    </row>
    <row r="65" spans="1:50" s="4" customFormat="1" ht="15" customHeight="1" x14ac:dyDescent="0.25">
      <c r="A65" s="120"/>
      <c r="B65" s="120"/>
      <c r="C65" s="115"/>
      <c r="D65" s="41"/>
      <c r="E65" s="42"/>
      <c r="F65" s="42"/>
      <c r="G65" s="42"/>
      <c r="H65" s="41"/>
      <c r="I65" s="42"/>
      <c r="J65" s="42"/>
      <c r="K65" s="42"/>
      <c r="L65" s="41"/>
      <c r="M65" s="42"/>
      <c r="N65" s="42"/>
      <c r="O65" s="42"/>
      <c r="P65" s="41"/>
      <c r="Q65" s="42"/>
      <c r="R65" s="42"/>
      <c r="S65" s="43"/>
      <c r="T65" s="41"/>
      <c r="U65" s="42"/>
      <c r="V65" s="42"/>
      <c r="W65" s="42"/>
      <c r="X65" s="41"/>
      <c r="Y65" s="42"/>
      <c r="Z65" s="42"/>
      <c r="AA65" s="42"/>
      <c r="AB65" s="41"/>
      <c r="AC65" s="42"/>
      <c r="AD65" s="42"/>
      <c r="AE65" s="42"/>
      <c r="AF65" s="41"/>
      <c r="AG65" s="42"/>
      <c r="AH65" s="42"/>
      <c r="AI65" s="42"/>
      <c r="AJ65" s="41"/>
      <c r="AK65" s="42"/>
      <c r="AL65" s="42"/>
      <c r="AM65" s="43"/>
      <c r="AN65" s="44" t="s">
        <v>93</v>
      </c>
      <c r="AO65" s="42">
        <v>1</v>
      </c>
      <c r="AP65" s="42">
        <v>40</v>
      </c>
      <c r="AQ65" s="42">
        <v>1</v>
      </c>
      <c r="AR65" s="41"/>
      <c r="AS65" s="42"/>
      <c r="AT65" s="42"/>
      <c r="AU65" s="42"/>
      <c r="AV65" s="45">
        <f t="shared" si="1"/>
        <v>1</v>
      </c>
      <c r="AW65" s="45">
        <f t="shared" si="2"/>
        <v>40</v>
      </c>
      <c r="AX65" s="45">
        <f t="shared" si="0"/>
        <v>1</v>
      </c>
    </row>
    <row r="66" spans="1:50" s="4" customFormat="1" ht="15" customHeight="1" x14ac:dyDescent="0.25">
      <c r="A66" s="120"/>
      <c r="B66" s="120"/>
      <c r="C66" s="113" t="s">
        <v>123</v>
      </c>
      <c r="D66" s="41"/>
      <c r="E66" s="42"/>
      <c r="F66" s="42"/>
      <c r="G66" s="42"/>
      <c r="H66" s="41" t="s">
        <v>95</v>
      </c>
      <c r="I66" s="42">
        <v>1</v>
      </c>
      <c r="J66" s="42">
        <v>40</v>
      </c>
      <c r="K66" s="42">
        <v>2</v>
      </c>
      <c r="L66" s="41" t="s">
        <v>14</v>
      </c>
      <c r="M66" s="42">
        <v>1</v>
      </c>
      <c r="N66" s="42">
        <v>40</v>
      </c>
      <c r="O66" s="42">
        <v>1</v>
      </c>
      <c r="P66" s="41"/>
      <c r="Q66" s="42"/>
      <c r="R66" s="42"/>
      <c r="S66" s="43"/>
      <c r="T66" s="41"/>
      <c r="U66" s="42"/>
      <c r="V66" s="42"/>
      <c r="W66" s="42"/>
      <c r="X66" s="41" t="s">
        <v>15</v>
      </c>
      <c r="Y66" s="42">
        <v>1</v>
      </c>
      <c r="Z66" s="42">
        <v>40</v>
      </c>
      <c r="AA66" s="42">
        <v>1</v>
      </c>
      <c r="AB66" s="41"/>
      <c r="AC66" s="42"/>
      <c r="AD66" s="42"/>
      <c r="AE66" s="42"/>
      <c r="AF66" s="41" t="s">
        <v>36</v>
      </c>
      <c r="AG66" s="42">
        <v>1</v>
      </c>
      <c r="AH66" s="42">
        <v>40</v>
      </c>
      <c r="AI66" s="42">
        <v>1</v>
      </c>
      <c r="AJ66" s="41"/>
      <c r="AK66" s="42"/>
      <c r="AL66" s="42"/>
      <c r="AM66" s="43"/>
      <c r="AN66" s="44"/>
      <c r="AO66" s="42"/>
      <c r="AP66" s="42"/>
      <c r="AQ66" s="42"/>
      <c r="AR66" s="41" t="s">
        <v>15</v>
      </c>
      <c r="AS66" s="42">
        <v>1</v>
      </c>
      <c r="AT66" s="42">
        <v>40</v>
      </c>
      <c r="AU66" s="42">
        <v>1</v>
      </c>
      <c r="AV66" s="45">
        <f t="shared" si="1"/>
        <v>5</v>
      </c>
      <c r="AW66" s="45">
        <f t="shared" si="2"/>
        <v>200</v>
      </c>
      <c r="AX66" s="45">
        <f t="shared" si="0"/>
        <v>6</v>
      </c>
    </row>
    <row r="67" spans="1:50" s="4" customFormat="1" ht="15" customHeight="1" x14ac:dyDescent="0.25">
      <c r="A67" s="120"/>
      <c r="B67" s="120"/>
      <c r="C67" s="114"/>
      <c r="D67" s="41"/>
      <c r="E67" s="42"/>
      <c r="F67" s="42"/>
      <c r="G67" s="42"/>
      <c r="H67" s="41" t="s">
        <v>102</v>
      </c>
      <c r="I67" s="42">
        <v>1</v>
      </c>
      <c r="J67" s="42">
        <v>40</v>
      </c>
      <c r="K67" s="42">
        <v>2</v>
      </c>
      <c r="L67" s="41"/>
      <c r="M67" s="42"/>
      <c r="N67" s="42"/>
      <c r="O67" s="42"/>
      <c r="P67" s="41"/>
      <c r="Q67" s="42"/>
      <c r="R67" s="42"/>
      <c r="S67" s="43"/>
      <c r="T67" s="46" t="s">
        <v>14</v>
      </c>
      <c r="U67" s="42">
        <v>1</v>
      </c>
      <c r="V67" s="42">
        <v>40</v>
      </c>
      <c r="W67" s="42">
        <v>1</v>
      </c>
      <c r="X67" s="41" t="s">
        <v>93</v>
      </c>
      <c r="Y67" s="42">
        <v>1</v>
      </c>
      <c r="Z67" s="42">
        <v>40</v>
      </c>
      <c r="AA67" s="42">
        <v>1</v>
      </c>
      <c r="AB67" s="41"/>
      <c r="AC67" s="42"/>
      <c r="AD67" s="42"/>
      <c r="AE67" s="42"/>
      <c r="AF67" s="41" t="s">
        <v>23</v>
      </c>
      <c r="AG67" s="42">
        <v>1</v>
      </c>
      <c r="AH67" s="42">
        <v>40</v>
      </c>
      <c r="AI67" s="42">
        <v>1</v>
      </c>
      <c r="AJ67" s="41"/>
      <c r="AK67" s="42"/>
      <c r="AL67" s="42"/>
      <c r="AM67" s="43"/>
      <c r="AN67" s="44"/>
      <c r="AO67" s="42"/>
      <c r="AP67" s="42"/>
      <c r="AQ67" s="42"/>
      <c r="AR67" s="41"/>
      <c r="AS67" s="42"/>
      <c r="AT67" s="42"/>
      <c r="AU67" s="42"/>
      <c r="AV67" s="45">
        <f t="shared" si="1"/>
        <v>4</v>
      </c>
      <c r="AW67" s="45">
        <f t="shared" si="2"/>
        <v>160</v>
      </c>
      <c r="AX67" s="45">
        <f t="shared" si="0"/>
        <v>5</v>
      </c>
    </row>
    <row r="68" spans="1:50" s="4" customFormat="1" ht="15" customHeight="1" x14ac:dyDescent="0.25">
      <c r="A68" s="120"/>
      <c r="B68" s="120"/>
      <c r="C68" s="114"/>
      <c r="D68" s="41"/>
      <c r="E68" s="42"/>
      <c r="F68" s="42"/>
      <c r="G68" s="42"/>
      <c r="H68" s="41"/>
      <c r="I68" s="42"/>
      <c r="J68" s="42"/>
      <c r="K68" s="42"/>
      <c r="L68" s="41"/>
      <c r="M68" s="42"/>
      <c r="N68" s="42"/>
      <c r="O68" s="42"/>
      <c r="P68" s="41"/>
      <c r="Q68" s="42"/>
      <c r="R68" s="42"/>
      <c r="S68" s="43"/>
      <c r="T68" s="41"/>
      <c r="U68" s="42"/>
      <c r="V68" s="42"/>
      <c r="W68" s="42"/>
      <c r="X68" s="41"/>
      <c r="Y68" s="42"/>
      <c r="Z68" s="42"/>
      <c r="AA68" s="42"/>
      <c r="AB68" s="41" t="s">
        <v>93</v>
      </c>
      <c r="AC68" s="42">
        <v>1</v>
      </c>
      <c r="AD68" s="42">
        <v>40</v>
      </c>
      <c r="AE68" s="42">
        <v>1</v>
      </c>
      <c r="AF68" s="41"/>
      <c r="AG68" s="42"/>
      <c r="AH68" s="42"/>
      <c r="AI68" s="42"/>
      <c r="AJ68" s="41"/>
      <c r="AK68" s="42"/>
      <c r="AL68" s="42"/>
      <c r="AM68" s="43"/>
      <c r="AN68" s="44"/>
      <c r="AO68" s="42"/>
      <c r="AP68" s="42"/>
      <c r="AQ68" s="42"/>
      <c r="AR68" s="41"/>
      <c r="AS68" s="42"/>
      <c r="AT68" s="42"/>
      <c r="AU68" s="42"/>
      <c r="AV68" s="45">
        <f t="shared" si="1"/>
        <v>1</v>
      </c>
      <c r="AW68" s="45">
        <f t="shared" si="2"/>
        <v>40</v>
      </c>
      <c r="AX68" s="45">
        <f t="shared" si="0"/>
        <v>1</v>
      </c>
    </row>
    <row r="69" spans="1:50" s="4" customFormat="1" ht="15" customHeight="1" x14ac:dyDescent="0.25">
      <c r="A69" s="120"/>
      <c r="B69" s="120"/>
      <c r="C69" s="114"/>
      <c r="D69" s="41"/>
      <c r="E69" s="42"/>
      <c r="F69" s="42"/>
      <c r="G69" s="42"/>
      <c r="H69" s="41"/>
      <c r="I69" s="42"/>
      <c r="J69" s="42"/>
      <c r="K69" s="42"/>
      <c r="L69" s="41"/>
      <c r="M69" s="42"/>
      <c r="N69" s="42"/>
      <c r="O69" s="42"/>
      <c r="P69" s="41"/>
      <c r="Q69" s="42"/>
      <c r="R69" s="42"/>
      <c r="S69" s="43"/>
      <c r="T69" s="41"/>
      <c r="U69" s="42"/>
      <c r="V69" s="42"/>
      <c r="W69" s="42"/>
      <c r="X69" s="41"/>
      <c r="Y69" s="42"/>
      <c r="Z69" s="42"/>
      <c r="AA69" s="42"/>
      <c r="AB69" s="41"/>
      <c r="AC69" s="42"/>
      <c r="AD69" s="42"/>
      <c r="AE69" s="42"/>
      <c r="AF69" s="41"/>
      <c r="AG69" s="42"/>
      <c r="AH69" s="42"/>
      <c r="AI69" s="42"/>
      <c r="AJ69" s="41"/>
      <c r="AK69" s="42"/>
      <c r="AL69" s="42"/>
      <c r="AM69" s="43"/>
      <c r="AN69" s="44"/>
      <c r="AO69" s="42"/>
      <c r="AP69" s="42"/>
      <c r="AQ69" s="42"/>
      <c r="AR69" s="41"/>
      <c r="AS69" s="42"/>
      <c r="AT69" s="42"/>
      <c r="AU69" s="42"/>
      <c r="AV69" s="45">
        <f t="shared" si="1"/>
        <v>0</v>
      </c>
      <c r="AW69" s="45">
        <f t="shared" si="2"/>
        <v>0</v>
      </c>
      <c r="AX69" s="45">
        <f t="shared" si="0"/>
        <v>0</v>
      </c>
    </row>
    <row r="70" spans="1:50" s="4" customFormat="1" ht="15" customHeight="1" x14ac:dyDescent="0.25">
      <c r="A70" s="120"/>
      <c r="B70" s="120"/>
      <c r="C70" s="115"/>
      <c r="D70" s="41"/>
      <c r="E70" s="42"/>
      <c r="F70" s="42"/>
      <c r="G70" s="42"/>
      <c r="H70" s="41"/>
      <c r="I70" s="42"/>
      <c r="J70" s="42"/>
      <c r="K70" s="42"/>
      <c r="L70" s="41"/>
      <c r="M70" s="42"/>
      <c r="N70" s="42"/>
      <c r="O70" s="42"/>
      <c r="P70" s="41"/>
      <c r="Q70" s="42"/>
      <c r="R70" s="42"/>
      <c r="S70" s="43"/>
      <c r="T70" s="41"/>
      <c r="U70" s="42"/>
      <c r="V70" s="42"/>
      <c r="W70" s="42"/>
      <c r="X70" s="41"/>
      <c r="Y70" s="42"/>
      <c r="Z70" s="42"/>
      <c r="AA70" s="42"/>
      <c r="AB70" s="41"/>
      <c r="AC70" s="42"/>
      <c r="AD70" s="42"/>
      <c r="AE70" s="42"/>
      <c r="AF70" s="41" t="s">
        <v>37</v>
      </c>
      <c r="AG70" s="42">
        <v>1</v>
      </c>
      <c r="AH70" s="42">
        <v>40</v>
      </c>
      <c r="AI70" s="42">
        <v>1</v>
      </c>
      <c r="AJ70" s="41"/>
      <c r="AK70" s="42"/>
      <c r="AL70" s="42"/>
      <c r="AM70" s="43"/>
      <c r="AN70" s="44"/>
      <c r="AO70" s="42"/>
      <c r="AP70" s="42"/>
      <c r="AQ70" s="42"/>
      <c r="AR70" s="41"/>
      <c r="AS70" s="42"/>
      <c r="AT70" s="42"/>
      <c r="AU70" s="42"/>
      <c r="AV70" s="45">
        <f t="shared" si="1"/>
        <v>1</v>
      </c>
      <c r="AW70" s="45">
        <f t="shared" si="2"/>
        <v>40</v>
      </c>
      <c r="AX70" s="45">
        <f t="shared" ref="AX70:AX133" si="5">SUM(G70,K70,O70,S70,W70,AA70,AE70,AI70,AM70,AQ70,AU70)</f>
        <v>1</v>
      </c>
    </row>
    <row r="71" spans="1:50" s="4" customFormat="1" ht="15" customHeight="1" x14ac:dyDescent="0.25">
      <c r="A71" s="120"/>
      <c r="B71" s="120"/>
      <c r="C71" s="113" t="s">
        <v>124</v>
      </c>
      <c r="D71" s="41"/>
      <c r="E71" s="42"/>
      <c r="F71" s="42"/>
      <c r="G71" s="42"/>
      <c r="H71" s="41" t="s">
        <v>97</v>
      </c>
      <c r="I71" s="42">
        <v>1</v>
      </c>
      <c r="J71" s="42">
        <v>40</v>
      </c>
      <c r="K71" s="42">
        <v>2</v>
      </c>
      <c r="L71" s="41" t="s">
        <v>15</v>
      </c>
      <c r="M71" s="42">
        <v>1</v>
      </c>
      <c r="N71" s="42">
        <v>40</v>
      </c>
      <c r="O71" s="42">
        <v>1</v>
      </c>
      <c r="P71" s="41"/>
      <c r="Q71" s="42"/>
      <c r="R71" s="42"/>
      <c r="S71" s="43"/>
      <c r="T71" s="41"/>
      <c r="U71" s="42"/>
      <c r="V71" s="42"/>
      <c r="W71" s="42"/>
      <c r="X71" s="41"/>
      <c r="Y71" s="42"/>
      <c r="Z71" s="42"/>
      <c r="AA71" s="42"/>
      <c r="AB71" s="41"/>
      <c r="AC71" s="42"/>
      <c r="AD71" s="42"/>
      <c r="AE71" s="42"/>
      <c r="AF71" s="41"/>
      <c r="AG71" s="42"/>
      <c r="AH71" s="42"/>
      <c r="AI71" s="42"/>
      <c r="AJ71" s="41" t="s">
        <v>23</v>
      </c>
      <c r="AK71" s="42">
        <v>1</v>
      </c>
      <c r="AL71" s="42">
        <v>40</v>
      </c>
      <c r="AM71" s="42">
        <v>1</v>
      </c>
      <c r="AN71" s="44"/>
      <c r="AO71" s="42"/>
      <c r="AP71" s="42"/>
      <c r="AQ71" s="42"/>
      <c r="AR71" s="41"/>
      <c r="AS71" s="42"/>
      <c r="AT71" s="42"/>
      <c r="AU71" s="42"/>
      <c r="AV71" s="45">
        <f t="shared" ref="AV71:AV134" si="6">SUM(E71,I71,M71,Q71,U71,Y71,AC71,AG71,AK71,AO71,AS71)</f>
        <v>3</v>
      </c>
      <c r="AW71" s="45">
        <f t="shared" ref="AW71:AW134" si="7">E71*F71+I71*J71+M71*N71+Q71*R71+U71*V71+Y71*Z71+AC71*AD71+AG71*AH71+AK71*AL71+AO71*AP71+AS71*AT71</f>
        <v>120</v>
      </c>
      <c r="AX71" s="45">
        <f t="shared" si="5"/>
        <v>4</v>
      </c>
    </row>
    <row r="72" spans="1:50" s="4" customFormat="1" ht="15" customHeight="1" x14ac:dyDescent="0.25">
      <c r="A72" s="120"/>
      <c r="B72" s="120"/>
      <c r="C72" s="114"/>
      <c r="D72" s="41"/>
      <c r="E72" s="42"/>
      <c r="F72" s="42"/>
      <c r="G72" s="42"/>
      <c r="H72" s="41" t="s">
        <v>107</v>
      </c>
      <c r="I72" s="42">
        <v>1</v>
      </c>
      <c r="J72" s="42">
        <v>35</v>
      </c>
      <c r="K72" s="42">
        <v>2</v>
      </c>
      <c r="L72" s="41" t="s">
        <v>125</v>
      </c>
      <c r="M72" s="42">
        <v>1</v>
      </c>
      <c r="N72" s="42">
        <v>40</v>
      </c>
      <c r="O72" s="42">
        <v>1</v>
      </c>
      <c r="P72" s="41"/>
      <c r="Q72" s="42"/>
      <c r="R72" s="42"/>
      <c r="S72" s="43"/>
      <c r="T72" s="41"/>
      <c r="U72" s="42"/>
      <c r="V72" s="42"/>
      <c r="W72" s="42"/>
      <c r="X72" s="41"/>
      <c r="Y72" s="42"/>
      <c r="Z72" s="42"/>
      <c r="AA72" s="42"/>
      <c r="AB72" s="41"/>
      <c r="AC72" s="42"/>
      <c r="AD72" s="42"/>
      <c r="AE72" s="42"/>
      <c r="AF72" s="41"/>
      <c r="AG72" s="42"/>
      <c r="AH72" s="42"/>
      <c r="AI72" s="42"/>
      <c r="AJ72" s="41"/>
      <c r="AK72" s="42"/>
      <c r="AL72" s="42"/>
      <c r="AM72" s="43"/>
      <c r="AN72" s="44" t="s">
        <v>15</v>
      </c>
      <c r="AO72" s="42">
        <v>1</v>
      </c>
      <c r="AP72" s="42">
        <v>40</v>
      </c>
      <c r="AQ72" s="42">
        <v>1</v>
      </c>
      <c r="AR72" s="41"/>
      <c r="AS72" s="42"/>
      <c r="AT72" s="42"/>
      <c r="AU72" s="42"/>
      <c r="AV72" s="45">
        <f t="shared" si="6"/>
        <v>3</v>
      </c>
      <c r="AW72" s="45">
        <f t="shared" si="7"/>
        <v>115</v>
      </c>
      <c r="AX72" s="45">
        <f t="shared" si="5"/>
        <v>4</v>
      </c>
    </row>
    <row r="73" spans="1:50" s="4" customFormat="1" ht="15" customHeight="1" x14ac:dyDescent="0.25">
      <c r="A73" s="120"/>
      <c r="B73" s="120"/>
      <c r="C73" s="114"/>
      <c r="D73" s="41"/>
      <c r="E73" s="42"/>
      <c r="F73" s="42"/>
      <c r="G73" s="42"/>
      <c r="H73" s="41"/>
      <c r="I73" s="42"/>
      <c r="J73" s="42"/>
      <c r="K73" s="42"/>
      <c r="L73" s="41"/>
      <c r="M73" s="42"/>
      <c r="N73" s="42"/>
      <c r="O73" s="42"/>
      <c r="P73" s="41"/>
      <c r="Q73" s="42"/>
      <c r="R73" s="42"/>
      <c r="S73" s="43"/>
      <c r="T73" s="41"/>
      <c r="U73" s="42"/>
      <c r="V73" s="42"/>
      <c r="W73" s="42"/>
      <c r="X73" s="41"/>
      <c r="Y73" s="42"/>
      <c r="Z73" s="42"/>
      <c r="AA73" s="42"/>
      <c r="AB73" s="41"/>
      <c r="AC73" s="42"/>
      <c r="AD73" s="42"/>
      <c r="AE73" s="42"/>
      <c r="AF73" s="41"/>
      <c r="AG73" s="42"/>
      <c r="AH73" s="42"/>
      <c r="AI73" s="42"/>
      <c r="AJ73" s="41"/>
      <c r="AK73" s="42"/>
      <c r="AL73" s="42"/>
      <c r="AM73" s="43"/>
      <c r="AN73" s="44"/>
      <c r="AO73" s="42"/>
      <c r="AP73" s="42"/>
      <c r="AQ73" s="42"/>
      <c r="AR73" s="41"/>
      <c r="AS73" s="42"/>
      <c r="AT73" s="42"/>
      <c r="AU73" s="42"/>
      <c r="AV73" s="45">
        <f t="shared" si="6"/>
        <v>0</v>
      </c>
      <c r="AW73" s="45">
        <f t="shared" si="7"/>
        <v>0</v>
      </c>
      <c r="AX73" s="45">
        <f t="shared" si="5"/>
        <v>0</v>
      </c>
    </row>
    <row r="74" spans="1:50" s="4" customFormat="1" ht="15" customHeight="1" x14ac:dyDescent="0.25">
      <c r="A74" s="120"/>
      <c r="B74" s="120"/>
      <c r="C74" s="114"/>
      <c r="D74" s="41"/>
      <c r="E74" s="42"/>
      <c r="F74" s="42"/>
      <c r="G74" s="42"/>
      <c r="H74" s="41"/>
      <c r="I74" s="42"/>
      <c r="J74" s="42"/>
      <c r="K74" s="42"/>
      <c r="L74" s="41"/>
      <c r="M74" s="42"/>
      <c r="N74" s="42"/>
      <c r="O74" s="42"/>
      <c r="P74" s="41"/>
      <c r="Q74" s="42"/>
      <c r="R74" s="42"/>
      <c r="S74" s="43"/>
      <c r="T74" s="41"/>
      <c r="U74" s="42"/>
      <c r="V74" s="42"/>
      <c r="W74" s="42"/>
      <c r="X74" s="41"/>
      <c r="Y74" s="42"/>
      <c r="Z74" s="42"/>
      <c r="AA74" s="42"/>
      <c r="AB74" s="41"/>
      <c r="AC74" s="42"/>
      <c r="AD74" s="42"/>
      <c r="AE74" s="42"/>
      <c r="AF74" s="41"/>
      <c r="AG74" s="42"/>
      <c r="AH74" s="42"/>
      <c r="AI74" s="42"/>
      <c r="AJ74" s="41"/>
      <c r="AK74" s="42"/>
      <c r="AL74" s="42"/>
      <c r="AM74" s="43"/>
      <c r="AN74" s="44"/>
      <c r="AO74" s="42"/>
      <c r="AP74" s="42"/>
      <c r="AQ74" s="42"/>
      <c r="AR74" s="41"/>
      <c r="AS74" s="42"/>
      <c r="AT74" s="42"/>
      <c r="AU74" s="42"/>
      <c r="AV74" s="45">
        <f t="shared" si="6"/>
        <v>0</v>
      </c>
      <c r="AW74" s="45">
        <f t="shared" si="7"/>
        <v>0</v>
      </c>
      <c r="AX74" s="45">
        <f t="shared" si="5"/>
        <v>0</v>
      </c>
    </row>
    <row r="75" spans="1:50" s="4" customFormat="1" ht="15" customHeight="1" x14ac:dyDescent="0.25">
      <c r="A75" s="120"/>
      <c r="B75" s="120"/>
      <c r="C75" s="115"/>
      <c r="D75" s="41"/>
      <c r="E75" s="42"/>
      <c r="F75" s="42"/>
      <c r="G75" s="42"/>
      <c r="H75" s="41"/>
      <c r="I75" s="42"/>
      <c r="J75" s="42"/>
      <c r="K75" s="42"/>
      <c r="L75" s="41"/>
      <c r="M75" s="42"/>
      <c r="N75" s="42"/>
      <c r="O75" s="42"/>
      <c r="P75" s="41"/>
      <c r="Q75" s="42"/>
      <c r="R75" s="42"/>
      <c r="S75" s="43"/>
      <c r="T75" s="41"/>
      <c r="U75" s="42"/>
      <c r="V75" s="42"/>
      <c r="W75" s="42"/>
      <c r="X75" s="41"/>
      <c r="Y75" s="42"/>
      <c r="Z75" s="42"/>
      <c r="AA75" s="42"/>
      <c r="AB75" s="41"/>
      <c r="AC75" s="42"/>
      <c r="AD75" s="42"/>
      <c r="AE75" s="42"/>
      <c r="AF75" s="41"/>
      <c r="AG75" s="42"/>
      <c r="AH75" s="42"/>
      <c r="AI75" s="42"/>
      <c r="AJ75" s="41"/>
      <c r="AK75" s="42"/>
      <c r="AL75" s="42"/>
      <c r="AM75" s="43"/>
      <c r="AN75" s="44"/>
      <c r="AO75" s="42"/>
      <c r="AP75" s="42"/>
      <c r="AQ75" s="42"/>
      <c r="AR75" s="42" t="s">
        <v>117</v>
      </c>
      <c r="AS75" s="42">
        <v>1</v>
      </c>
      <c r="AT75" s="42">
        <v>40</v>
      </c>
      <c r="AU75" s="42">
        <v>1</v>
      </c>
      <c r="AV75" s="45">
        <f t="shared" si="6"/>
        <v>1</v>
      </c>
      <c r="AW75" s="45">
        <f t="shared" si="7"/>
        <v>40</v>
      </c>
      <c r="AX75" s="45">
        <f t="shared" si="5"/>
        <v>1</v>
      </c>
    </row>
    <row r="76" spans="1:50" s="4" customFormat="1" ht="15" customHeight="1" x14ac:dyDescent="0.25">
      <c r="A76" s="120"/>
      <c r="B76" s="120"/>
      <c r="C76" s="113" t="s">
        <v>126</v>
      </c>
      <c r="D76" s="41"/>
      <c r="E76" s="42"/>
      <c r="F76" s="42"/>
      <c r="G76" s="42"/>
      <c r="H76" s="41" t="s">
        <v>95</v>
      </c>
      <c r="I76" s="42">
        <v>1</v>
      </c>
      <c r="J76" s="42">
        <v>40</v>
      </c>
      <c r="K76" s="42">
        <v>2</v>
      </c>
      <c r="L76" s="41"/>
      <c r="M76" s="42"/>
      <c r="N76" s="42"/>
      <c r="O76" s="42"/>
      <c r="P76" s="41"/>
      <c r="Q76" s="42"/>
      <c r="R76" s="42"/>
      <c r="S76" s="43"/>
      <c r="T76" s="41" t="s">
        <v>18</v>
      </c>
      <c r="U76" s="42">
        <v>1</v>
      </c>
      <c r="V76" s="42">
        <v>40</v>
      </c>
      <c r="W76" s="42">
        <v>1</v>
      </c>
      <c r="X76" s="41" t="s">
        <v>121</v>
      </c>
      <c r="Y76" s="42">
        <v>1</v>
      </c>
      <c r="Z76" s="42">
        <v>40</v>
      </c>
      <c r="AA76" s="42">
        <v>1</v>
      </c>
      <c r="AB76" s="41" t="s">
        <v>23</v>
      </c>
      <c r="AC76" s="42">
        <v>1</v>
      </c>
      <c r="AD76" s="42">
        <v>40</v>
      </c>
      <c r="AE76" s="42">
        <v>1</v>
      </c>
      <c r="AF76" s="41"/>
      <c r="AG76" s="42"/>
      <c r="AH76" s="42"/>
      <c r="AI76" s="42"/>
      <c r="AJ76" s="41" t="s">
        <v>121</v>
      </c>
      <c r="AK76" s="42">
        <v>1</v>
      </c>
      <c r="AL76" s="42">
        <v>40</v>
      </c>
      <c r="AM76" s="42">
        <v>1</v>
      </c>
      <c r="AN76" s="44"/>
      <c r="AO76" s="42"/>
      <c r="AP76" s="42"/>
      <c r="AQ76" s="42"/>
      <c r="AR76" s="41"/>
      <c r="AS76" s="42"/>
      <c r="AT76" s="42"/>
      <c r="AU76" s="42"/>
      <c r="AV76" s="45">
        <f t="shared" si="6"/>
        <v>5</v>
      </c>
      <c r="AW76" s="45">
        <f t="shared" si="7"/>
        <v>200</v>
      </c>
      <c r="AX76" s="45">
        <f t="shared" si="5"/>
        <v>6</v>
      </c>
    </row>
    <row r="77" spans="1:50" s="4" customFormat="1" ht="15" customHeight="1" x14ac:dyDescent="0.25">
      <c r="A77" s="120"/>
      <c r="B77" s="120"/>
      <c r="C77" s="114"/>
      <c r="D77" s="41"/>
      <c r="E77" s="42"/>
      <c r="F77" s="42"/>
      <c r="G77" s="42"/>
      <c r="H77" s="41"/>
      <c r="I77" s="42"/>
      <c r="J77" s="42"/>
      <c r="K77" s="42"/>
      <c r="L77" s="41"/>
      <c r="M77" s="42"/>
      <c r="N77" s="42"/>
      <c r="O77" s="42"/>
      <c r="P77" s="41"/>
      <c r="Q77" s="42"/>
      <c r="R77" s="42"/>
      <c r="S77" s="43"/>
      <c r="T77" s="41" t="s">
        <v>121</v>
      </c>
      <c r="U77" s="42">
        <v>1</v>
      </c>
      <c r="V77" s="42">
        <v>40</v>
      </c>
      <c r="W77" s="42">
        <v>1</v>
      </c>
      <c r="X77" s="41" t="s">
        <v>15</v>
      </c>
      <c r="Y77" s="42">
        <v>1</v>
      </c>
      <c r="Z77" s="42">
        <v>40</v>
      </c>
      <c r="AA77" s="42">
        <v>1</v>
      </c>
      <c r="AB77" s="41" t="s">
        <v>121</v>
      </c>
      <c r="AC77" s="42">
        <v>1</v>
      </c>
      <c r="AD77" s="42">
        <v>40</v>
      </c>
      <c r="AE77" s="42">
        <v>1</v>
      </c>
      <c r="AF77" s="41"/>
      <c r="AG77" s="42"/>
      <c r="AH77" s="42"/>
      <c r="AI77" s="42"/>
      <c r="AJ77" s="41" t="s">
        <v>37</v>
      </c>
      <c r="AK77" s="42"/>
      <c r="AL77" s="42">
        <v>40</v>
      </c>
      <c r="AM77" s="43">
        <v>1</v>
      </c>
      <c r="AN77" s="42" t="s">
        <v>18</v>
      </c>
      <c r="AO77" s="42">
        <v>1</v>
      </c>
      <c r="AP77" s="42">
        <v>40</v>
      </c>
      <c r="AQ77" s="41">
        <v>1</v>
      </c>
      <c r="AR77" s="41"/>
      <c r="AS77" s="42"/>
      <c r="AT77" s="42"/>
      <c r="AU77" s="42"/>
      <c r="AV77" s="45">
        <f t="shared" si="6"/>
        <v>4</v>
      </c>
      <c r="AW77" s="45">
        <f t="shared" si="7"/>
        <v>160</v>
      </c>
      <c r="AX77" s="45">
        <f t="shared" si="5"/>
        <v>5</v>
      </c>
    </row>
    <row r="78" spans="1:50" s="4" customFormat="1" ht="15" customHeight="1" x14ac:dyDescent="0.25">
      <c r="A78" s="120"/>
      <c r="B78" s="120"/>
      <c r="C78" s="114"/>
      <c r="D78" s="41"/>
      <c r="E78" s="42"/>
      <c r="F78" s="42"/>
      <c r="G78" s="42"/>
      <c r="H78" s="41"/>
      <c r="I78" s="42"/>
      <c r="J78" s="42"/>
      <c r="K78" s="42"/>
      <c r="L78" s="41"/>
      <c r="M78" s="42"/>
      <c r="N78" s="42"/>
      <c r="O78" s="42"/>
      <c r="P78" s="41"/>
      <c r="Q78" s="42"/>
      <c r="R78" s="42"/>
      <c r="S78" s="43"/>
      <c r="T78" s="41" t="s">
        <v>104</v>
      </c>
      <c r="U78" s="42">
        <v>1</v>
      </c>
      <c r="V78" s="42">
        <v>40</v>
      </c>
      <c r="W78" s="42">
        <v>1</v>
      </c>
      <c r="X78" s="41" t="s">
        <v>18</v>
      </c>
      <c r="Y78" s="42">
        <v>1</v>
      </c>
      <c r="Z78" s="42">
        <v>40</v>
      </c>
      <c r="AA78" s="42">
        <v>1</v>
      </c>
      <c r="AB78" s="41" t="s">
        <v>36</v>
      </c>
      <c r="AC78" s="42">
        <v>1</v>
      </c>
      <c r="AD78" s="42">
        <v>40</v>
      </c>
      <c r="AE78" s="42">
        <v>1</v>
      </c>
      <c r="AF78" s="41" t="s">
        <v>18</v>
      </c>
      <c r="AG78" s="42"/>
      <c r="AH78" s="42">
        <v>40</v>
      </c>
      <c r="AI78" s="42">
        <v>1</v>
      </c>
      <c r="AJ78" s="41" t="s">
        <v>14</v>
      </c>
      <c r="AK78" s="42">
        <v>1</v>
      </c>
      <c r="AL78" s="42">
        <v>40</v>
      </c>
      <c r="AM78" s="43">
        <v>1</v>
      </c>
      <c r="AN78" s="41" t="s">
        <v>121</v>
      </c>
      <c r="AO78" s="42">
        <v>1</v>
      </c>
      <c r="AP78" s="42">
        <v>40</v>
      </c>
      <c r="AQ78" s="42">
        <v>1</v>
      </c>
      <c r="AR78" s="41" t="s">
        <v>121</v>
      </c>
      <c r="AS78" s="42">
        <v>1</v>
      </c>
      <c r="AT78" s="42">
        <v>40</v>
      </c>
      <c r="AU78" s="42">
        <v>1</v>
      </c>
      <c r="AV78" s="45">
        <f t="shared" si="6"/>
        <v>6</v>
      </c>
      <c r="AW78" s="45">
        <f t="shared" si="7"/>
        <v>240</v>
      </c>
      <c r="AX78" s="45">
        <f t="shared" si="5"/>
        <v>7</v>
      </c>
    </row>
    <row r="79" spans="1:50" s="4" customFormat="1" ht="15" customHeight="1" x14ac:dyDescent="0.25">
      <c r="A79" s="120"/>
      <c r="B79" s="120"/>
      <c r="C79" s="114"/>
      <c r="D79" s="41"/>
      <c r="E79" s="42"/>
      <c r="F79" s="42"/>
      <c r="G79" s="42"/>
      <c r="H79" s="41"/>
      <c r="I79" s="42"/>
      <c r="J79" s="42"/>
      <c r="K79" s="42"/>
      <c r="L79" s="41"/>
      <c r="M79" s="42"/>
      <c r="N79" s="42"/>
      <c r="O79" s="42"/>
      <c r="P79" s="41"/>
      <c r="Q79" s="42"/>
      <c r="R79" s="42"/>
      <c r="S79" s="43"/>
      <c r="T79" s="41" t="s">
        <v>22</v>
      </c>
      <c r="U79" s="42">
        <v>1</v>
      </c>
      <c r="V79" s="42">
        <v>30</v>
      </c>
      <c r="W79" s="42">
        <v>1</v>
      </c>
      <c r="X79" s="41" t="s">
        <v>22</v>
      </c>
      <c r="Y79" s="42">
        <v>1</v>
      </c>
      <c r="Z79" s="42">
        <v>30</v>
      </c>
      <c r="AA79" s="42">
        <v>1</v>
      </c>
      <c r="AB79" s="41" t="s">
        <v>22</v>
      </c>
      <c r="AC79" s="42">
        <v>1</v>
      </c>
      <c r="AD79" s="42">
        <f>Z79</f>
        <v>30</v>
      </c>
      <c r="AE79" s="42">
        <v>1</v>
      </c>
      <c r="AF79" s="41" t="s">
        <v>22</v>
      </c>
      <c r="AG79" s="42"/>
      <c r="AH79" s="42">
        <v>30</v>
      </c>
      <c r="AI79" s="42"/>
      <c r="AJ79" s="41" t="s">
        <v>22</v>
      </c>
      <c r="AK79" s="42">
        <v>1</v>
      </c>
      <c r="AL79" s="42">
        <v>30</v>
      </c>
      <c r="AM79" s="43">
        <v>1</v>
      </c>
      <c r="AN79" s="44" t="s">
        <v>22</v>
      </c>
      <c r="AO79" s="42">
        <v>1</v>
      </c>
      <c r="AP79" s="42">
        <v>40</v>
      </c>
      <c r="AQ79" s="42">
        <v>1</v>
      </c>
      <c r="AR79" s="41" t="s">
        <v>22</v>
      </c>
      <c r="AS79" s="42">
        <v>1</v>
      </c>
      <c r="AT79" s="42">
        <v>40</v>
      </c>
      <c r="AU79" s="42">
        <v>1</v>
      </c>
      <c r="AV79" s="45">
        <f t="shared" si="6"/>
        <v>6</v>
      </c>
      <c r="AW79" s="45">
        <f t="shared" si="7"/>
        <v>200</v>
      </c>
      <c r="AX79" s="45">
        <f t="shared" si="5"/>
        <v>6</v>
      </c>
    </row>
    <row r="80" spans="1:50" s="4" customFormat="1" ht="15" customHeight="1" x14ac:dyDescent="0.25">
      <c r="A80" s="120"/>
      <c r="B80" s="120"/>
      <c r="C80" s="115"/>
      <c r="D80" s="41"/>
      <c r="E80" s="42"/>
      <c r="F80" s="42"/>
      <c r="G80" s="42"/>
      <c r="H80" s="41"/>
      <c r="I80" s="42"/>
      <c r="J80" s="42"/>
      <c r="K80" s="42"/>
      <c r="L80" s="41"/>
      <c r="M80" s="42"/>
      <c r="N80" s="42"/>
      <c r="O80" s="42"/>
      <c r="P80" s="41"/>
      <c r="Q80" s="42"/>
      <c r="R80" s="42"/>
      <c r="S80" s="43"/>
      <c r="T80" s="41"/>
      <c r="U80" s="42"/>
      <c r="V80" s="42"/>
      <c r="W80" s="42"/>
      <c r="X80" s="41"/>
      <c r="Y80" s="42"/>
      <c r="Z80" s="42"/>
      <c r="AA80" s="42"/>
      <c r="AB80" s="41" t="s">
        <v>37</v>
      </c>
      <c r="AC80" s="42">
        <v>1</v>
      </c>
      <c r="AD80" s="42">
        <v>40</v>
      </c>
      <c r="AE80" s="42">
        <v>1</v>
      </c>
      <c r="AF80" s="41"/>
      <c r="AG80" s="42"/>
      <c r="AH80" s="42"/>
      <c r="AI80" s="42"/>
      <c r="AJ80" s="41" t="s">
        <v>24</v>
      </c>
      <c r="AK80" s="42">
        <v>1</v>
      </c>
      <c r="AL80" s="42">
        <v>40</v>
      </c>
      <c r="AM80" s="43">
        <v>1</v>
      </c>
      <c r="AN80" s="44"/>
      <c r="AO80" s="42"/>
      <c r="AP80" s="42"/>
      <c r="AQ80" s="42"/>
      <c r="AR80" s="41"/>
      <c r="AS80" s="42"/>
      <c r="AT80" s="42"/>
      <c r="AU80" s="42"/>
      <c r="AV80" s="45">
        <f t="shared" si="6"/>
        <v>2</v>
      </c>
      <c r="AW80" s="45">
        <f t="shared" si="7"/>
        <v>80</v>
      </c>
      <c r="AX80" s="45">
        <f t="shared" si="5"/>
        <v>2</v>
      </c>
    </row>
    <row r="81" spans="1:50" s="4" customFormat="1" ht="15" customHeight="1" x14ac:dyDescent="0.25">
      <c r="A81" s="120"/>
      <c r="B81" s="120"/>
      <c r="C81" s="113" t="s">
        <v>127</v>
      </c>
      <c r="D81" s="41"/>
      <c r="E81" s="42"/>
      <c r="F81" s="42"/>
      <c r="G81" s="42"/>
      <c r="H81" s="41" t="s">
        <v>95</v>
      </c>
      <c r="I81" s="42">
        <v>1</v>
      </c>
      <c r="J81" s="42">
        <v>40</v>
      </c>
      <c r="K81" s="42">
        <v>2</v>
      </c>
      <c r="L81" s="41" t="s">
        <v>14</v>
      </c>
      <c r="M81" s="42">
        <v>1</v>
      </c>
      <c r="N81" s="42">
        <v>40</v>
      </c>
      <c r="O81" s="42">
        <v>1</v>
      </c>
      <c r="P81" s="41" t="s">
        <v>104</v>
      </c>
      <c r="Q81" s="42">
        <v>1</v>
      </c>
      <c r="R81" s="42">
        <v>40</v>
      </c>
      <c r="S81" s="43">
        <v>1</v>
      </c>
      <c r="T81" s="41"/>
      <c r="U81" s="42"/>
      <c r="V81" s="42"/>
      <c r="W81" s="42"/>
      <c r="X81" s="41"/>
      <c r="Y81" s="42"/>
      <c r="Z81" s="42"/>
      <c r="AA81" s="42"/>
      <c r="AB81" s="41" t="s">
        <v>18</v>
      </c>
      <c r="AC81" s="42">
        <v>1</v>
      </c>
      <c r="AD81" s="42">
        <v>40</v>
      </c>
      <c r="AE81" s="42">
        <v>1</v>
      </c>
      <c r="AF81" s="41"/>
      <c r="AG81" s="42"/>
      <c r="AH81" s="42"/>
      <c r="AI81" s="42"/>
      <c r="AJ81" s="41"/>
      <c r="AK81" s="42"/>
      <c r="AL81" s="42"/>
      <c r="AM81" s="43"/>
      <c r="AN81" s="44"/>
      <c r="AO81" s="42"/>
      <c r="AP81" s="42"/>
      <c r="AQ81" s="42"/>
      <c r="AR81" s="41" t="s">
        <v>15</v>
      </c>
      <c r="AS81" s="42">
        <v>1</v>
      </c>
      <c r="AT81" s="42">
        <v>40</v>
      </c>
      <c r="AU81" s="42">
        <v>1</v>
      </c>
      <c r="AV81" s="45">
        <f t="shared" si="6"/>
        <v>5</v>
      </c>
      <c r="AW81" s="45">
        <f t="shared" si="7"/>
        <v>200</v>
      </c>
      <c r="AX81" s="45">
        <f t="shared" si="5"/>
        <v>6</v>
      </c>
    </row>
    <row r="82" spans="1:50" s="4" customFormat="1" ht="15" customHeight="1" x14ac:dyDescent="0.25">
      <c r="A82" s="120"/>
      <c r="B82" s="120"/>
      <c r="C82" s="114"/>
      <c r="D82" s="41"/>
      <c r="E82" s="42"/>
      <c r="F82" s="42"/>
      <c r="G82" s="42"/>
      <c r="H82" s="41" t="s">
        <v>97</v>
      </c>
      <c r="I82" s="42">
        <v>1</v>
      </c>
      <c r="J82" s="42">
        <v>40</v>
      </c>
      <c r="K82" s="42">
        <v>2</v>
      </c>
      <c r="L82" s="41" t="s">
        <v>15</v>
      </c>
      <c r="M82" s="42">
        <v>1</v>
      </c>
      <c r="N82" s="42">
        <v>40</v>
      </c>
      <c r="O82" s="42">
        <v>1</v>
      </c>
      <c r="P82" s="41" t="s">
        <v>98</v>
      </c>
      <c r="Q82" s="42">
        <v>1</v>
      </c>
      <c r="R82" s="42">
        <v>40</v>
      </c>
      <c r="S82" s="43">
        <v>1</v>
      </c>
      <c r="T82" s="41" t="s">
        <v>14</v>
      </c>
      <c r="U82" s="42">
        <v>1</v>
      </c>
      <c r="V82" s="42">
        <v>40</v>
      </c>
      <c r="W82" s="42">
        <v>1</v>
      </c>
      <c r="X82" s="41"/>
      <c r="Y82" s="42"/>
      <c r="Z82" s="42"/>
      <c r="AA82" s="42"/>
      <c r="AB82" s="41" t="s">
        <v>93</v>
      </c>
      <c r="AC82" s="42">
        <v>1</v>
      </c>
      <c r="AD82" s="42">
        <v>40</v>
      </c>
      <c r="AE82" s="42">
        <v>1</v>
      </c>
      <c r="AF82" s="41" t="s">
        <v>14</v>
      </c>
      <c r="AG82" s="42">
        <v>1</v>
      </c>
      <c r="AH82" s="42">
        <v>40</v>
      </c>
      <c r="AI82" s="42">
        <v>1</v>
      </c>
      <c r="AJ82" s="41"/>
      <c r="AK82" s="42"/>
      <c r="AL82" s="42"/>
      <c r="AM82" s="43"/>
      <c r="AN82" s="42" t="s">
        <v>24</v>
      </c>
      <c r="AO82" s="42">
        <v>1</v>
      </c>
      <c r="AP82" s="42">
        <v>40</v>
      </c>
      <c r="AQ82" s="41">
        <v>1</v>
      </c>
      <c r="AR82" s="41" t="s">
        <v>93</v>
      </c>
      <c r="AS82" s="42">
        <v>1</v>
      </c>
      <c r="AT82" s="42">
        <v>40</v>
      </c>
      <c r="AU82" s="42">
        <v>1</v>
      </c>
      <c r="AV82" s="45">
        <f t="shared" si="6"/>
        <v>8</v>
      </c>
      <c r="AW82" s="45">
        <f t="shared" si="7"/>
        <v>320</v>
      </c>
      <c r="AX82" s="45">
        <f t="shared" si="5"/>
        <v>9</v>
      </c>
    </row>
    <row r="83" spans="1:50" s="4" customFormat="1" ht="15" customHeight="1" x14ac:dyDescent="0.25">
      <c r="A83" s="120"/>
      <c r="B83" s="120"/>
      <c r="C83" s="114"/>
      <c r="D83" s="41"/>
      <c r="E83" s="42"/>
      <c r="F83" s="42"/>
      <c r="G83" s="42"/>
      <c r="H83" s="41" t="s">
        <v>115</v>
      </c>
      <c r="I83" s="42">
        <v>1</v>
      </c>
      <c r="J83" s="42">
        <v>40</v>
      </c>
      <c r="K83" s="42">
        <v>2</v>
      </c>
      <c r="L83" s="41" t="s">
        <v>115</v>
      </c>
      <c r="M83" s="42">
        <v>1</v>
      </c>
      <c r="N83" s="42">
        <v>40</v>
      </c>
      <c r="O83" s="42">
        <v>1</v>
      </c>
      <c r="P83" s="41" t="s">
        <v>99</v>
      </c>
      <c r="Q83" s="42">
        <v>1</v>
      </c>
      <c r="R83" s="42">
        <v>40</v>
      </c>
      <c r="S83" s="43">
        <v>1</v>
      </c>
      <c r="T83" s="41" t="s">
        <v>115</v>
      </c>
      <c r="U83" s="42">
        <v>1</v>
      </c>
      <c r="V83" s="42">
        <v>40</v>
      </c>
      <c r="W83" s="42">
        <v>1</v>
      </c>
      <c r="X83" s="41" t="s">
        <v>115</v>
      </c>
      <c r="Y83" s="42">
        <v>1</v>
      </c>
      <c r="Z83" s="42">
        <v>40</v>
      </c>
      <c r="AA83" s="42">
        <v>1</v>
      </c>
      <c r="AB83" s="41" t="s">
        <v>115</v>
      </c>
      <c r="AC83" s="42">
        <v>1</v>
      </c>
      <c r="AD83" s="42">
        <v>40</v>
      </c>
      <c r="AE83" s="42">
        <v>1</v>
      </c>
      <c r="AF83" s="41" t="s">
        <v>24</v>
      </c>
      <c r="AG83" s="42">
        <v>1</v>
      </c>
      <c r="AH83" s="42">
        <v>40</v>
      </c>
      <c r="AI83" s="42">
        <v>1</v>
      </c>
      <c r="AJ83" s="41" t="s">
        <v>115</v>
      </c>
      <c r="AK83" s="42">
        <v>1</v>
      </c>
      <c r="AL83" s="42">
        <v>40</v>
      </c>
      <c r="AM83" s="42">
        <v>1</v>
      </c>
      <c r="AN83" s="41" t="s">
        <v>115</v>
      </c>
      <c r="AO83" s="42">
        <v>1</v>
      </c>
      <c r="AP83" s="42">
        <v>40</v>
      </c>
      <c r="AQ83" s="42">
        <v>1</v>
      </c>
      <c r="AR83" s="41" t="s">
        <v>115</v>
      </c>
      <c r="AS83" s="42">
        <v>1</v>
      </c>
      <c r="AT83" s="42">
        <v>40</v>
      </c>
      <c r="AU83" s="42">
        <v>1</v>
      </c>
      <c r="AV83" s="45">
        <f t="shared" si="6"/>
        <v>10</v>
      </c>
      <c r="AW83" s="45">
        <f t="shared" si="7"/>
        <v>400</v>
      </c>
      <c r="AX83" s="45">
        <f t="shared" si="5"/>
        <v>11</v>
      </c>
    </row>
    <row r="84" spans="1:50" s="4" customFormat="1" ht="15" customHeight="1" x14ac:dyDescent="0.25">
      <c r="A84" s="120"/>
      <c r="B84" s="120"/>
      <c r="C84" s="114"/>
      <c r="D84" s="41"/>
      <c r="E84" s="42"/>
      <c r="F84" s="42"/>
      <c r="G84" s="42"/>
      <c r="H84" s="41"/>
      <c r="I84" s="42"/>
      <c r="J84" s="42"/>
      <c r="K84" s="42"/>
      <c r="L84" s="41"/>
      <c r="M84" s="42"/>
      <c r="N84" s="42"/>
      <c r="O84" s="42"/>
      <c r="P84" s="41" t="s">
        <v>114</v>
      </c>
      <c r="Q84" s="42">
        <v>1</v>
      </c>
      <c r="R84" s="42">
        <v>30</v>
      </c>
      <c r="S84" s="43">
        <v>1</v>
      </c>
      <c r="T84" s="41"/>
      <c r="U84" s="42"/>
      <c r="V84" s="42"/>
      <c r="W84" s="42"/>
      <c r="X84" s="41"/>
      <c r="Y84" s="42"/>
      <c r="Z84" s="42"/>
      <c r="AA84" s="42"/>
      <c r="AB84" s="41"/>
      <c r="AC84" s="42"/>
      <c r="AD84" s="42"/>
      <c r="AE84" s="42"/>
      <c r="AF84" s="41" t="s">
        <v>115</v>
      </c>
      <c r="AG84" s="42">
        <v>1</v>
      </c>
      <c r="AH84" s="42">
        <v>40</v>
      </c>
      <c r="AI84" s="42">
        <v>1</v>
      </c>
      <c r="AJ84" s="41" t="s">
        <v>14</v>
      </c>
      <c r="AK84" s="42">
        <v>1</v>
      </c>
      <c r="AL84" s="42">
        <v>40</v>
      </c>
      <c r="AM84" s="43">
        <v>1</v>
      </c>
      <c r="AN84" s="44"/>
      <c r="AO84" s="42"/>
      <c r="AP84" s="42"/>
      <c r="AQ84" s="42"/>
      <c r="AR84" s="42" t="s">
        <v>24</v>
      </c>
      <c r="AS84" s="42">
        <v>1</v>
      </c>
      <c r="AT84" s="42">
        <v>40</v>
      </c>
      <c r="AU84" s="41">
        <v>1</v>
      </c>
      <c r="AV84" s="45">
        <f t="shared" si="6"/>
        <v>4</v>
      </c>
      <c r="AW84" s="45">
        <f t="shared" si="7"/>
        <v>150</v>
      </c>
      <c r="AX84" s="45">
        <f t="shared" si="5"/>
        <v>4</v>
      </c>
    </row>
    <row r="85" spans="1:50" s="4" customFormat="1" ht="15" customHeight="1" x14ac:dyDescent="0.25">
      <c r="A85" s="120"/>
      <c r="B85" s="120"/>
      <c r="C85" s="115"/>
      <c r="D85" s="41"/>
      <c r="E85" s="42"/>
      <c r="F85" s="42"/>
      <c r="G85" s="42"/>
      <c r="H85" s="41"/>
      <c r="I85" s="42"/>
      <c r="J85" s="42"/>
      <c r="K85" s="42"/>
      <c r="L85" s="41"/>
      <c r="M85" s="42"/>
      <c r="N85" s="42"/>
      <c r="O85" s="42"/>
      <c r="P85" s="41" t="s">
        <v>115</v>
      </c>
      <c r="Q85" s="42">
        <v>1</v>
      </c>
      <c r="R85" s="42">
        <v>40</v>
      </c>
      <c r="S85" s="42">
        <v>1</v>
      </c>
      <c r="T85" s="41"/>
      <c r="U85" s="42"/>
      <c r="V85" s="42"/>
      <c r="W85" s="42"/>
      <c r="X85" s="41"/>
      <c r="Y85" s="42"/>
      <c r="Z85" s="42"/>
      <c r="AA85" s="42"/>
      <c r="AB85" s="41"/>
      <c r="AC85" s="42"/>
      <c r="AD85" s="42"/>
      <c r="AE85" s="42"/>
      <c r="AF85" s="41"/>
      <c r="AG85" s="42"/>
      <c r="AH85" s="42"/>
      <c r="AI85" s="42"/>
      <c r="AJ85" s="41" t="s">
        <v>18</v>
      </c>
      <c r="AK85" s="42"/>
      <c r="AL85" s="42">
        <v>40</v>
      </c>
      <c r="AM85" s="43">
        <v>1</v>
      </c>
      <c r="AN85" s="44"/>
      <c r="AO85" s="42"/>
      <c r="AP85" s="42"/>
      <c r="AQ85" s="42"/>
      <c r="AR85" s="41" t="s">
        <v>23</v>
      </c>
      <c r="AS85" s="42">
        <v>1</v>
      </c>
      <c r="AT85" s="42">
        <v>40</v>
      </c>
      <c r="AU85" s="42">
        <v>1</v>
      </c>
      <c r="AV85" s="45">
        <f t="shared" si="6"/>
        <v>2</v>
      </c>
      <c r="AW85" s="45">
        <f t="shared" si="7"/>
        <v>80</v>
      </c>
      <c r="AX85" s="45">
        <f t="shared" si="5"/>
        <v>3</v>
      </c>
    </row>
    <row r="86" spans="1:50" s="4" customFormat="1" ht="15" customHeight="1" x14ac:dyDescent="0.25">
      <c r="A86" s="120"/>
      <c r="B86" s="120"/>
      <c r="C86" s="113" t="s">
        <v>128</v>
      </c>
      <c r="D86" s="41"/>
      <c r="E86" s="42"/>
      <c r="F86" s="42"/>
      <c r="G86" s="42"/>
      <c r="H86" s="41"/>
      <c r="I86" s="42"/>
      <c r="J86" s="42"/>
      <c r="K86" s="42"/>
      <c r="L86" s="41"/>
      <c r="M86" s="42"/>
      <c r="N86" s="42"/>
      <c r="O86" s="42"/>
      <c r="P86" s="41" t="s">
        <v>31</v>
      </c>
      <c r="Q86" s="42">
        <v>1</v>
      </c>
      <c r="R86" s="42">
        <v>30</v>
      </c>
      <c r="S86" s="43">
        <v>1</v>
      </c>
      <c r="T86" s="41"/>
      <c r="U86" s="42"/>
      <c r="V86" s="42"/>
      <c r="W86" s="42"/>
      <c r="X86" s="41" t="s">
        <v>15</v>
      </c>
      <c r="Y86" s="42">
        <v>1</v>
      </c>
      <c r="Z86" s="42">
        <v>40</v>
      </c>
      <c r="AA86" s="42">
        <v>1</v>
      </c>
      <c r="AB86" s="41"/>
      <c r="AC86" s="42"/>
      <c r="AD86" s="42"/>
      <c r="AE86" s="42"/>
      <c r="AF86" s="41"/>
      <c r="AG86" s="42"/>
      <c r="AH86" s="42"/>
      <c r="AI86" s="42"/>
      <c r="AJ86" s="41"/>
      <c r="AK86" s="42"/>
      <c r="AL86" s="42"/>
      <c r="AM86" s="43"/>
      <c r="AN86" s="44"/>
      <c r="AO86" s="42"/>
      <c r="AP86" s="42"/>
      <c r="AQ86" s="42"/>
      <c r="AR86" s="41"/>
      <c r="AS86" s="42"/>
      <c r="AT86" s="42"/>
      <c r="AU86" s="42"/>
      <c r="AV86" s="45">
        <f t="shared" si="6"/>
        <v>2</v>
      </c>
      <c r="AW86" s="45">
        <f t="shared" si="7"/>
        <v>70</v>
      </c>
      <c r="AX86" s="45">
        <f t="shared" si="5"/>
        <v>2</v>
      </c>
    </row>
    <row r="87" spans="1:50" s="4" customFormat="1" ht="15" customHeight="1" x14ac:dyDescent="0.25">
      <c r="A87" s="120"/>
      <c r="B87" s="120"/>
      <c r="C87" s="114"/>
      <c r="D87" s="41"/>
      <c r="E87" s="42"/>
      <c r="F87" s="42"/>
      <c r="G87" s="42"/>
      <c r="H87" s="41"/>
      <c r="I87" s="42"/>
      <c r="J87" s="42"/>
      <c r="K87" s="42"/>
      <c r="L87" s="41"/>
      <c r="M87" s="42"/>
      <c r="N87" s="42"/>
      <c r="O87" s="42"/>
      <c r="P87" s="41" t="s">
        <v>113</v>
      </c>
      <c r="Q87" s="42">
        <v>1</v>
      </c>
      <c r="R87" s="42">
        <v>30</v>
      </c>
      <c r="S87" s="43">
        <v>1</v>
      </c>
      <c r="T87" s="41"/>
      <c r="U87" s="42"/>
      <c r="V87" s="42"/>
      <c r="W87" s="42"/>
      <c r="X87" s="41"/>
      <c r="Y87" s="42"/>
      <c r="Z87" s="42"/>
      <c r="AA87" s="42"/>
      <c r="AB87" s="41" t="s">
        <v>36</v>
      </c>
      <c r="AC87" s="42">
        <v>1</v>
      </c>
      <c r="AD87" s="42">
        <v>40</v>
      </c>
      <c r="AE87" s="42">
        <v>1</v>
      </c>
      <c r="AF87" s="41"/>
      <c r="AG87" s="42"/>
      <c r="AH87" s="42"/>
      <c r="AI87" s="42"/>
      <c r="AJ87" s="41"/>
      <c r="AK87" s="42"/>
      <c r="AL87" s="42"/>
      <c r="AM87" s="43"/>
      <c r="AN87" s="44"/>
      <c r="AO87" s="42"/>
      <c r="AP87" s="42"/>
      <c r="AQ87" s="42"/>
      <c r="AR87" s="41"/>
      <c r="AS87" s="42"/>
      <c r="AT87" s="42"/>
      <c r="AU87" s="42"/>
      <c r="AV87" s="45">
        <f t="shared" si="6"/>
        <v>2</v>
      </c>
      <c r="AW87" s="45">
        <f t="shared" si="7"/>
        <v>70</v>
      </c>
      <c r="AX87" s="45">
        <f t="shared" si="5"/>
        <v>2</v>
      </c>
    </row>
    <row r="88" spans="1:50" s="4" customFormat="1" ht="15" customHeight="1" x14ac:dyDescent="0.25">
      <c r="A88" s="120"/>
      <c r="B88" s="120"/>
      <c r="C88" s="114"/>
      <c r="D88" s="41"/>
      <c r="E88" s="42"/>
      <c r="F88" s="42"/>
      <c r="G88" s="42"/>
      <c r="H88" s="41"/>
      <c r="I88" s="42"/>
      <c r="J88" s="42"/>
      <c r="K88" s="42"/>
      <c r="L88" s="41"/>
      <c r="M88" s="42"/>
      <c r="N88" s="42"/>
      <c r="O88" s="42"/>
      <c r="P88" s="41" t="s">
        <v>103</v>
      </c>
      <c r="Q88" s="42">
        <v>1</v>
      </c>
      <c r="R88" s="42">
        <v>40</v>
      </c>
      <c r="S88" s="43">
        <v>1</v>
      </c>
      <c r="T88" s="41" t="s">
        <v>17</v>
      </c>
      <c r="U88" s="42">
        <v>1</v>
      </c>
      <c r="V88" s="42">
        <v>30</v>
      </c>
      <c r="W88" s="42">
        <v>1</v>
      </c>
      <c r="X88" s="41" t="s">
        <v>17</v>
      </c>
      <c r="Y88" s="42">
        <v>1</v>
      </c>
      <c r="Z88" s="42">
        <v>30</v>
      </c>
      <c r="AA88" s="42">
        <v>1</v>
      </c>
      <c r="AB88" s="41" t="str">
        <f t="shared" ref="AB88" si="8">X88</f>
        <v>история</v>
      </c>
      <c r="AC88" s="42">
        <v>1</v>
      </c>
      <c r="AD88" s="42">
        <f t="shared" ref="AD88" si="9">Z88</f>
        <v>30</v>
      </c>
      <c r="AE88" s="42">
        <v>1</v>
      </c>
      <c r="AF88" s="41" t="s">
        <v>17</v>
      </c>
      <c r="AG88" s="42">
        <v>1</v>
      </c>
      <c r="AH88" s="42">
        <v>30</v>
      </c>
      <c r="AI88" s="42">
        <v>1</v>
      </c>
      <c r="AJ88" s="41" t="s">
        <v>17</v>
      </c>
      <c r="AK88" s="42">
        <v>1</v>
      </c>
      <c r="AL88" s="42">
        <v>30</v>
      </c>
      <c r="AM88" s="43">
        <v>1</v>
      </c>
      <c r="AN88" s="44" t="s">
        <v>17</v>
      </c>
      <c r="AO88" s="42">
        <v>1</v>
      </c>
      <c r="AP88" s="42">
        <v>40</v>
      </c>
      <c r="AQ88" s="42">
        <v>1</v>
      </c>
      <c r="AR88" s="41" t="s">
        <v>111</v>
      </c>
      <c r="AS88" s="42">
        <v>1</v>
      </c>
      <c r="AT88" s="42">
        <v>40</v>
      </c>
      <c r="AU88" s="42">
        <v>1</v>
      </c>
      <c r="AV88" s="45">
        <f t="shared" si="6"/>
        <v>8</v>
      </c>
      <c r="AW88" s="45">
        <f t="shared" si="7"/>
        <v>270</v>
      </c>
      <c r="AX88" s="45">
        <f t="shared" si="5"/>
        <v>8</v>
      </c>
    </row>
    <row r="89" spans="1:50" s="4" customFormat="1" ht="15" customHeight="1" x14ac:dyDescent="0.25">
      <c r="A89" s="120"/>
      <c r="B89" s="120"/>
      <c r="C89" s="114"/>
      <c r="D89" s="41"/>
      <c r="E89" s="42"/>
      <c r="F89" s="42"/>
      <c r="G89" s="42"/>
      <c r="H89" s="41"/>
      <c r="I89" s="42"/>
      <c r="J89" s="42"/>
      <c r="K89" s="42"/>
      <c r="L89" s="41"/>
      <c r="M89" s="42"/>
      <c r="N89" s="42"/>
      <c r="O89" s="42"/>
      <c r="P89" s="41"/>
      <c r="Q89" s="42"/>
      <c r="R89" s="42"/>
      <c r="S89" s="43"/>
      <c r="T89" s="41"/>
      <c r="U89" s="42"/>
      <c r="V89" s="42"/>
      <c r="W89" s="42"/>
      <c r="X89" s="41"/>
      <c r="Y89" s="42"/>
      <c r="Z89" s="42"/>
      <c r="AA89" s="42"/>
      <c r="AB89" s="41"/>
      <c r="AC89" s="42"/>
      <c r="AD89" s="42"/>
      <c r="AE89" s="42"/>
      <c r="AF89" s="41"/>
      <c r="AG89" s="42"/>
      <c r="AH89" s="42"/>
      <c r="AI89" s="42"/>
      <c r="AJ89" s="41"/>
      <c r="AK89" s="42"/>
      <c r="AL89" s="42"/>
      <c r="AM89" s="43"/>
      <c r="AN89" s="44"/>
      <c r="AO89" s="42"/>
      <c r="AP89" s="42"/>
      <c r="AQ89" s="42"/>
      <c r="AR89" s="41"/>
      <c r="AS89" s="42"/>
      <c r="AT89" s="42"/>
      <c r="AU89" s="42"/>
      <c r="AV89" s="45">
        <f t="shared" si="6"/>
        <v>0</v>
      </c>
      <c r="AW89" s="45">
        <f t="shared" si="7"/>
        <v>0</v>
      </c>
      <c r="AX89" s="45">
        <f t="shared" si="5"/>
        <v>0</v>
      </c>
    </row>
    <row r="90" spans="1:50" s="4" customFormat="1" ht="15" customHeight="1" x14ac:dyDescent="0.25">
      <c r="A90" s="120"/>
      <c r="B90" s="120"/>
      <c r="C90" s="115"/>
      <c r="D90" s="41"/>
      <c r="E90" s="42"/>
      <c r="F90" s="42"/>
      <c r="G90" s="42"/>
      <c r="H90" s="41"/>
      <c r="I90" s="42"/>
      <c r="J90" s="42"/>
      <c r="K90" s="42"/>
      <c r="L90" s="41"/>
      <c r="M90" s="42"/>
      <c r="N90" s="42"/>
      <c r="O90" s="42"/>
      <c r="P90" s="41"/>
      <c r="Q90" s="42"/>
      <c r="R90" s="42"/>
      <c r="S90" s="43"/>
      <c r="T90" s="41"/>
      <c r="U90" s="42"/>
      <c r="V90" s="42"/>
      <c r="W90" s="42"/>
      <c r="X90" s="41"/>
      <c r="Y90" s="42"/>
      <c r="Z90" s="42"/>
      <c r="AA90" s="42"/>
      <c r="AB90" s="41"/>
      <c r="AC90" s="42"/>
      <c r="AD90" s="42"/>
      <c r="AE90" s="42"/>
      <c r="AF90" s="41"/>
      <c r="AG90" s="42"/>
      <c r="AH90" s="42"/>
      <c r="AI90" s="42"/>
      <c r="AJ90" s="41"/>
      <c r="AK90" s="42"/>
      <c r="AL90" s="42"/>
      <c r="AM90" s="43"/>
      <c r="AN90" s="44" t="s">
        <v>93</v>
      </c>
      <c r="AO90" s="42">
        <v>1</v>
      </c>
      <c r="AP90" s="42">
        <v>40</v>
      </c>
      <c r="AQ90" s="42">
        <v>1</v>
      </c>
      <c r="AR90" s="41"/>
      <c r="AS90" s="42"/>
      <c r="AT90" s="42"/>
      <c r="AU90" s="42"/>
      <c r="AV90" s="45">
        <f t="shared" si="6"/>
        <v>1</v>
      </c>
      <c r="AW90" s="45">
        <f t="shared" si="7"/>
        <v>40</v>
      </c>
      <c r="AX90" s="45">
        <f t="shared" si="5"/>
        <v>1</v>
      </c>
    </row>
    <row r="91" spans="1:50" s="4" customFormat="1" ht="15" customHeight="1" x14ac:dyDescent="0.25">
      <c r="A91" s="120"/>
      <c r="B91" s="120"/>
      <c r="C91" s="113" t="s">
        <v>129</v>
      </c>
      <c r="D91" s="41"/>
      <c r="E91" s="42"/>
      <c r="F91" s="42"/>
      <c r="G91" s="42"/>
      <c r="H91" s="41" t="s">
        <v>95</v>
      </c>
      <c r="I91" s="42">
        <v>1</v>
      </c>
      <c r="J91" s="42">
        <v>35</v>
      </c>
      <c r="K91" s="42">
        <v>2</v>
      </c>
      <c r="L91" s="41" t="s">
        <v>14</v>
      </c>
      <c r="M91" s="42">
        <v>1</v>
      </c>
      <c r="N91" s="42">
        <v>40</v>
      </c>
      <c r="O91" s="42">
        <v>1</v>
      </c>
      <c r="P91" s="41"/>
      <c r="Q91" s="42"/>
      <c r="R91" s="42"/>
      <c r="S91" s="43"/>
      <c r="T91" s="41"/>
      <c r="U91" s="42"/>
      <c r="V91" s="42"/>
      <c r="W91" s="42"/>
      <c r="X91" s="41"/>
      <c r="Y91" s="42"/>
      <c r="Z91" s="42"/>
      <c r="AA91" s="42"/>
      <c r="AB91" s="41"/>
      <c r="AC91" s="42"/>
      <c r="AD91" s="42"/>
      <c r="AE91" s="42"/>
      <c r="AF91" s="41" t="s">
        <v>37</v>
      </c>
      <c r="AG91" s="42">
        <v>1</v>
      </c>
      <c r="AH91" s="42">
        <v>40</v>
      </c>
      <c r="AI91" s="42">
        <v>1</v>
      </c>
      <c r="AJ91" s="41"/>
      <c r="AK91" s="42"/>
      <c r="AL91" s="42"/>
      <c r="AM91" s="43"/>
      <c r="AN91" s="44"/>
      <c r="AO91" s="42"/>
      <c r="AP91" s="42"/>
      <c r="AQ91" s="42"/>
      <c r="AR91" s="41"/>
      <c r="AS91" s="42"/>
      <c r="AT91" s="42"/>
      <c r="AU91" s="42"/>
      <c r="AV91" s="45">
        <f t="shared" si="6"/>
        <v>3</v>
      </c>
      <c r="AW91" s="45">
        <f t="shared" si="7"/>
        <v>115</v>
      </c>
      <c r="AX91" s="45">
        <f t="shared" si="5"/>
        <v>4</v>
      </c>
    </row>
    <row r="92" spans="1:50" s="4" customFormat="1" ht="15" customHeight="1" x14ac:dyDescent="0.25">
      <c r="A92" s="120"/>
      <c r="B92" s="120"/>
      <c r="C92" s="114"/>
      <c r="D92" s="41"/>
      <c r="E92" s="42"/>
      <c r="F92" s="42"/>
      <c r="G92" s="42"/>
      <c r="H92" s="41"/>
      <c r="I92" s="42"/>
      <c r="J92" s="42"/>
      <c r="K92" s="42"/>
      <c r="L92" s="41"/>
      <c r="M92" s="42"/>
      <c r="N92" s="42"/>
      <c r="O92" s="42"/>
      <c r="P92" s="41"/>
      <c r="Q92" s="42"/>
      <c r="R92" s="42"/>
      <c r="S92" s="43"/>
      <c r="T92" s="41"/>
      <c r="U92" s="42"/>
      <c r="V92" s="42"/>
      <c r="W92" s="42"/>
      <c r="X92" s="41"/>
      <c r="Y92" s="42"/>
      <c r="Z92" s="42"/>
      <c r="AA92" s="42"/>
      <c r="AB92" s="41"/>
      <c r="AC92" s="42"/>
      <c r="AD92" s="42"/>
      <c r="AE92" s="42"/>
      <c r="AF92" s="41" t="s">
        <v>35</v>
      </c>
      <c r="AG92" s="42">
        <v>1</v>
      </c>
      <c r="AH92" s="42">
        <v>35</v>
      </c>
      <c r="AI92" s="42">
        <v>1</v>
      </c>
      <c r="AJ92" s="41"/>
      <c r="AK92" s="42"/>
      <c r="AL92" s="42"/>
      <c r="AM92" s="43"/>
      <c r="AN92" s="44" t="s">
        <v>15</v>
      </c>
      <c r="AO92" s="42">
        <v>1</v>
      </c>
      <c r="AP92" s="42">
        <v>40</v>
      </c>
      <c r="AQ92" s="42">
        <v>1</v>
      </c>
      <c r="AR92" s="41" t="s">
        <v>15</v>
      </c>
      <c r="AS92" s="42">
        <v>1</v>
      </c>
      <c r="AT92" s="42">
        <v>40</v>
      </c>
      <c r="AU92" s="42">
        <v>1</v>
      </c>
      <c r="AV92" s="45">
        <f t="shared" si="6"/>
        <v>3</v>
      </c>
      <c r="AW92" s="45">
        <f t="shared" si="7"/>
        <v>115</v>
      </c>
      <c r="AX92" s="45">
        <f t="shared" si="5"/>
        <v>3</v>
      </c>
    </row>
    <row r="93" spans="1:50" s="4" customFormat="1" ht="15" customHeight="1" x14ac:dyDescent="0.25">
      <c r="A93" s="120"/>
      <c r="B93" s="120"/>
      <c r="C93" s="114"/>
      <c r="D93" s="41"/>
      <c r="E93" s="42"/>
      <c r="F93" s="42"/>
      <c r="G93" s="42"/>
      <c r="H93" s="41"/>
      <c r="I93" s="42"/>
      <c r="J93" s="42"/>
      <c r="K93" s="42"/>
      <c r="L93" s="41"/>
      <c r="M93" s="42"/>
      <c r="N93" s="42"/>
      <c r="O93" s="42"/>
      <c r="P93" s="41"/>
      <c r="Q93" s="42"/>
      <c r="R93" s="42"/>
      <c r="S93" s="43"/>
      <c r="T93" s="41"/>
      <c r="U93" s="42"/>
      <c r="V93" s="42"/>
      <c r="W93" s="42"/>
      <c r="X93" s="41"/>
      <c r="Y93" s="42"/>
      <c r="Z93" s="42"/>
      <c r="AA93" s="42"/>
      <c r="AB93" s="41"/>
      <c r="AC93" s="42"/>
      <c r="AD93" s="42"/>
      <c r="AE93" s="42"/>
      <c r="AF93" s="41"/>
      <c r="AG93" s="42"/>
      <c r="AH93" s="42"/>
      <c r="AI93" s="42"/>
      <c r="AJ93" s="41" t="s">
        <v>35</v>
      </c>
      <c r="AK93" s="42">
        <v>1</v>
      </c>
      <c r="AL93" s="42">
        <v>40</v>
      </c>
      <c r="AM93" s="43">
        <v>1</v>
      </c>
      <c r="AN93" s="44"/>
      <c r="AO93" s="42"/>
      <c r="AP93" s="42"/>
      <c r="AQ93" s="42"/>
      <c r="AR93" s="41"/>
      <c r="AS93" s="42"/>
      <c r="AT93" s="42"/>
      <c r="AU93" s="42"/>
      <c r="AV93" s="45">
        <f t="shared" si="6"/>
        <v>1</v>
      </c>
      <c r="AW93" s="45">
        <f t="shared" si="7"/>
        <v>40</v>
      </c>
      <c r="AX93" s="45">
        <f t="shared" si="5"/>
        <v>1</v>
      </c>
    </row>
    <row r="94" spans="1:50" s="4" customFormat="1" ht="15" customHeight="1" x14ac:dyDescent="0.25">
      <c r="A94" s="120"/>
      <c r="B94" s="120"/>
      <c r="C94" s="114"/>
      <c r="D94" s="41"/>
      <c r="E94" s="42"/>
      <c r="F94" s="42"/>
      <c r="G94" s="42"/>
      <c r="H94" s="41"/>
      <c r="I94" s="42"/>
      <c r="J94" s="42"/>
      <c r="K94" s="42"/>
      <c r="L94" s="41"/>
      <c r="M94" s="42"/>
      <c r="N94" s="42"/>
      <c r="O94" s="42"/>
      <c r="P94" s="41"/>
      <c r="Q94" s="42"/>
      <c r="R94" s="42"/>
      <c r="S94" s="43"/>
      <c r="T94" s="41"/>
      <c r="U94" s="42"/>
      <c r="V94" s="42"/>
      <c r="W94" s="42"/>
      <c r="X94" s="41"/>
      <c r="Y94" s="42"/>
      <c r="Z94" s="42"/>
      <c r="AA94" s="42"/>
      <c r="AB94" s="41"/>
      <c r="AC94" s="42"/>
      <c r="AD94" s="42"/>
      <c r="AE94" s="42"/>
      <c r="AF94" s="41"/>
      <c r="AG94" s="42"/>
      <c r="AH94" s="42"/>
      <c r="AI94" s="42"/>
      <c r="AJ94" s="41"/>
      <c r="AK94" s="42"/>
      <c r="AL94" s="42"/>
      <c r="AM94" s="43"/>
      <c r="AN94" s="44"/>
      <c r="AO94" s="42"/>
      <c r="AP94" s="42"/>
      <c r="AQ94" s="42"/>
      <c r="AR94" s="41"/>
      <c r="AS94" s="42"/>
      <c r="AT94" s="42"/>
      <c r="AU94" s="42"/>
      <c r="AV94" s="45">
        <f t="shared" si="6"/>
        <v>0</v>
      </c>
      <c r="AW94" s="45">
        <f t="shared" si="7"/>
        <v>0</v>
      </c>
      <c r="AX94" s="45">
        <f t="shared" si="5"/>
        <v>0</v>
      </c>
    </row>
    <row r="95" spans="1:50" s="4" customFormat="1" ht="15" customHeight="1" x14ac:dyDescent="0.25">
      <c r="A95" s="120"/>
      <c r="B95" s="120"/>
      <c r="C95" s="115"/>
      <c r="D95" s="41"/>
      <c r="E95" s="42"/>
      <c r="F95" s="42"/>
      <c r="G95" s="42"/>
      <c r="H95" s="41"/>
      <c r="I95" s="42"/>
      <c r="J95" s="42"/>
      <c r="K95" s="42"/>
      <c r="L95" s="41"/>
      <c r="M95" s="42"/>
      <c r="N95" s="42"/>
      <c r="O95" s="42"/>
      <c r="P95" s="41"/>
      <c r="Q95" s="42"/>
      <c r="R95" s="42"/>
      <c r="S95" s="43"/>
      <c r="T95" s="41"/>
      <c r="U95" s="42"/>
      <c r="V95" s="42"/>
      <c r="W95" s="42"/>
      <c r="X95" s="41"/>
      <c r="Y95" s="42"/>
      <c r="Z95" s="42"/>
      <c r="AA95" s="42"/>
      <c r="AB95" s="41"/>
      <c r="AC95" s="42"/>
      <c r="AD95" s="42"/>
      <c r="AE95" s="42"/>
      <c r="AF95" s="41"/>
      <c r="AG95" s="42"/>
      <c r="AH95" s="42"/>
      <c r="AI95" s="42"/>
      <c r="AJ95" s="41"/>
      <c r="AK95" s="42"/>
      <c r="AL95" s="42"/>
      <c r="AM95" s="43"/>
      <c r="AN95" s="44"/>
      <c r="AO95" s="42"/>
      <c r="AP95" s="42"/>
      <c r="AQ95" s="42"/>
      <c r="AR95" s="41"/>
      <c r="AS95" s="42"/>
      <c r="AT95" s="42"/>
      <c r="AU95" s="42"/>
      <c r="AV95" s="45">
        <f t="shared" si="6"/>
        <v>0</v>
      </c>
      <c r="AW95" s="45">
        <f t="shared" si="7"/>
        <v>0</v>
      </c>
      <c r="AX95" s="45">
        <f t="shared" si="5"/>
        <v>0</v>
      </c>
    </row>
    <row r="96" spans="1:50" s="4" customFormat="1" ht="15" customHeight="1" x14ac:dyDescent="0.25">
      <c r="A96" s="120"/>
      <c r="B96" s="120"/>
      <c r="C96" s="113" t="s">
        <v>130</v>
      </c>
      <c r="D96" s="41"/>
      <c r="E96" s="42"/>
      <c r="F96" s="42"/>
      <c r="G96" s="42"/>
      <c r="H96" s="41" t="s">
        <v>95</v>
      </c>
      <c r="I96" s="42">
        <v>1</v>
      </c>
      <c r="J96" s="42">
        <v>40</v>
      </c>
      <c r="K96" s="42">
        <v>2</v>
      </c>
      <c r="L96" s="41" t="s">
        <v>15</v>
      </c>
      <c r="M96" s="42">
        <v>1</v>
      </c>
      <c r="N96" s="42">
        <v>40</v>
      </c>
      <c r="O96" s="42">
        <v>1</v>
      </c>
      <c r="P96" s="41" t="s">
        <v>104</v>
      </c>
      <c r="Q96" s="42">
        <v>1</v>
      </c>
      <c r="R96" s="42">
        <v>30</v>
      </c>
      <c r="S96" s="43">
        <v>1</v>
      </c>
      <c r="T96" s="41"/>
      <c r="U96" s="42"/>
      <c r="V96" s="42"/>
      <c r="W96" s="42"/>
      <c r="X96" s="41"/>
      <c r="Y96" s="42"/>
      <c r="Z96" s="42"/>
      <c r="AA96" s="42"/>
      <c r="AB96" s="41"/>
      <c r="AC96" s="42"/>
      <c r="AD96" s="42"/>
      <c r="AE96" s="42"/>
      <c r="AF96" s="41"/>
      <c r="AG96" s="42"/>
      <c r="AH96" s="42"/>
      <c r="AI96" s="42"/>
      <c r="AJ96" s="41" t="s">
        <v>36</v>
      </c>
      <c r="AK96" s="42">
        <v>1</v>
      </c>
      <c r="AL96" s="42">
        <v>40</v>
      </c>
      <c r="AM96" s="43">
        <v>1</v>
      </c>
      <c r="AN96" s="44"/>
      <c r="AO96" s="42"/>
      <c r="AP96" s="42"/>
      <c r="AQ96" s="42"/>
      <c r="AR96" s="41"/>
      <c r="AS96" s="42"/>
      <c r="AT96" s="42"/>
      <c r="AU96" s="42"/>
      <c r="AV96" s="45">
        <f t="shared" si="6"/>
        <v>4</v>
      </c>
      <c r="AW96" s="45">
        <f t="shared" si="7"/>
        <v>150</v>
      </c>
      <c r="AX96" s="45">
        <f t="shared" si="5"/>
        <v>5</v>
      </c>
    </row>
    <row r="97" spans="1:50" s="4" customFormat="1" ht="15" customHeight="1" x14ac:dyDescent="0.25">
      <c r="A97" s="120"/>
      <c r="B97" s="120"/>
      <c r="C97" s="114"/>
      <c r="D97" s="41"/>
      <c r="E97" s="42"/>
      <c r="F97" s="42"/>
      <c r="G97" s="42"/>
      <c r="H97" s="41" t="s">
        <v>102</v>
      </c>
      <c r="I97" s="42">
        <v>1</v>
      </c>
      <c r="J97" s="42">
        <v>35</v>
      </c>
      <c r="K97" s="42">
        <v>2</v>
      </c>
      <c r="L97" s="41"/>
      <c r="M97" s="42"/>
      <c r="N97" s="42"/>
      <c r="O97" s="42"/>
      <c r="P97" s="41" t="s">
        <v>98</v>
      </c>
      <c r="Q97" s="42">
        <v>1</v>
      </c>
      <c r="R97" s="42">
        <v>40</v>
      </c>
      <c r="S97" s="43">
        <v>1</v>
      </c>
      <c r="T97" s="41"/>
      <c r="U97" s="42"/>
      <c r="V97" s="42"/>
      <c r="W97" s="42"/>
      <c r="X97" s="41"/>
      <c r="Y97" s="42"/>
      <c r="Z97" s="42"/>
      <c r="AA97" s="42"/>
      <c r="AB97" s="41"/>
      <c r="AC97" s="42"/>
      <c r="AD97" s="42"/>
      <c r="AE97" s="42"/>
      <c r="AF97" s="41"/>
      <c r="AG97" s="42"/>
      <c r="AH97" s="42"/>
      <c r="AI97" s="42"/>
      <c r="AJ97" s="41"/>
      <c r="AK97" s="42"/>
      <c r="AL97" s="42"/>
      <c r="AM97" s="43"/>
      <c r="AN97" s="44"/>
      <c r="AO97" s="42"/>
      <c r="AP97" s="42"/>
      <c r="AQ97" s="42"/>
      <c r="AR97" s="41"/>
      <c r="AS97" s="42"/>
      <c r="AT97" s="42"/>
      <c r="AU97" s="42"/>
      <c r="AV97" s="45">
        <f t="shared" si="6"/>
        <v>2</v>
      </c>
      <c r="AW97" s="45">
        <f t="shared" si="7"/>
        <v>75</v>
      </c>
      <c r="AX97" s="45">
        <f t="shared" si="5"/>
        <v>3</v>
      </c>
    </row>
    <row r="98" spans="1:50" s="4" customFormat="1" ht="15" customHeight="1" x14ac:dyDescent="0.25">
      <c r="A98" s="120"/>
      <c r="B98" s="120"/>
      <c r="C98" s="114"/>
      <c r="D98" s="41"/>
      <c r="E98" s="42"/>
      <c r="F98" s="42"/>
      <c r="G98" s="42"/>
      <c r="H98" s="41"/>
      <c r="I98" s="42"/>
      <c r="J98" s="42"/>
      <c r="K98" s="42"/>
      <c r="L98" s="41"/>
      <c r="M98" s="42"/>
      <c r="N98" s="42"/>
      <c r="O98" s="42"/>
      <c r="P98" s="41"/>
      <c r="Q98" s="42"/>
      <c r="R98" s="42"/>
      <c r="S98" s="43"/>
      <c r="T98" s="41"/>
      <c r="U98" s="42"/>
      <c r="V98" s="42"/>
      <c r="W98" s="42"/>
      <c r="X98" s="41"/>
      <c r="Y98" s="42"/>
      <c r="Z98" s="42"/>
      <c r="AA98" s="42"/>
      <c r="AB98" s="41"/>
      <c r="AC98" s="42"/>
      <c r="AD98" s="42"/>
      <c r="AE98" s="42"/>
      <c r="AF98" s="41"/>
      <c r="AG98" s="42"/>
      <c r="AH98" s="42"/>
      <c r="AI98" s="42"/>
      <c r="AJ98" s="41"/>
      <c r="AK98" s="42"/>
      <c r="AL98" s="42"/>
      <c r="AM98" s="43"/>
      <c r="AN98" s="44"/>
      <c r="AO98" s="42"/>
      <c r="AP98" s="42"/>
      <c r="AQ98" s="42"/>
      <c r="AR98" s="41"/>
      <c r="AS98" s="42"/>
      <c r="AT98" s="42"/>
      <c r="AU98" s="42"/>
      <c r="AV98" s="45">
        <f t="shared" si="6"/>
        <v>0</v>
      </c>
      <c r="AW98" s="45">
        <f t="shared" si="7"/>
        <v>0</v>
      </c>
      <c r="AX98" s="45">
        <f t="shared" si="5"/>
        <v>0</v>
      </c>
    </row>
    <row r="99" spans="1:50" s="4" customFormat="1" ht="15" customHeight="1" x14ac:dyDescent="0.25">
      <c r="A99" s="120"/>
      <c r="B99" s="120"/>
      <c r="C99" s="114"/>
      <c r="D99" s="41"/>
      <c r="E99" s="42"/>
      <c r="F99" s="42"/>
      <c r="G99" s="42"/>
      <c r="H99" s="41"/>
      <c r="I99" s="42"/>
      <c r="J99" s="42"/>
      <c r="K99" s="42"/>
      <c r="L99" s="41"/>
      <c r="M99" s="42"/>
      <c r="N99" s="42"/>
      <c r="O99" s="42"/>
      <c r="P99" s="41"/>
      <c r="Q99" s="42"/>
      <c r="R99" s="42"/>
      <c r="S99" s="43"/>
      <c r="T99" s="41" t="s">
        <v>14</v>
      </c>
      <c r="U99" s="42">
        <v>1</v>
      </c>
      <c r="V99" s="42">
        <v>40</v>
      </c>
      <c r="W99" s="42">
        <v>1</v>
      </c>
      <c r="X99" s="41"/>
      <c r="Y99" s="42"/>
      <c r="Z99" s="42"/>
      <c r="AA99" s="42"/>
      <c r="AB99" s="41"/>
      <c r="AC99" s="42"/>
      <c r="AD99" s="42"/>
      <c r="AE99" s="42"/>
      <c r="AF99" s="41"/>
      <c r="AG99" s="42"/>
      <c r="AH99" s="42"/>
      <c r="AI99" s="42"/>
      <c r="AJ99" s="41"/>
      <c r="AK99" s="42"/>
      <c r="AL99" s="42"/>
      <c r="AM99" s="43"/>
      <c r="AN99" s="44"/>
      <c r="AO99" s="42"/>
      <c r="AP99" s="42"/>
      <c r="AQ99" s="42"/>
      <c r="AR99" s="41"/>
      <c r="AS99" s="42"/>
      <c r="AT99" s="42"/>
      <c r="AU99" s="42"/>
      <c r="AV99" s="45">
        <f t="shared" si="6"/>
        <v>1</v>
      </c>
      <c r="AW99" s="45">
        <f t="shared" si="7"/>
        <v>40</v>
      </c>
      <c r="AX99" s="45">
        <f t="shared" si="5"/>
        <v>1</v>
      </c>
    </row>
    <row r="100" spans="1:50" s="4" customFormat="1" ht="15" customHeight="1" x14ac:dyDescent="0.25">
      <c r="A100" s="120"/>
      <c r="B100" s="120"/>
      <c r="C100" s="115"/>
      <c r="D100" s="41"/>
      <c r="E100" s="42"/>
      <c r="F100" s="42"/>
      <c r="G100" s="42"/>
      <c r="H100" s="41"/>
      <c r="I100" s="42"/>
      <c r="J100" s="42"/>
      <c r="K100" s="42"/>
      <c r="L100" s="41"/>
      <c r="M100" s="42"/>
      <c r="N100" s="42"/>
      <c r="O100" s="42"/>
      <c r="P100" s="41"/>
      <c r="Q100" s="42"/>
      <c r="R100" s="42"/>
      <c r="S100" s="43"/>
      <c r="T100" s="41"/>
      <c r="U100" s="42"/>
      <c r="V100" s="42"/>
      <c r="W100" s="42"/>
      <c r="X100" s="41"/>
      <c r="Y100" s="42"/>
      <c r="Z100" s="42"/>
      <c r="AA100" s="42"/>
      <c r="AB100" s="41"/>
      <c r="AC100" s="42"/>
      <c r="AD100" s="42"/>
      <c r="AE100" s="42"/>
      <c r="AF100" s="41"/>
      <c r="AG100" s="42"/>
      <c r="AH100" s="42"/>
      <c r="AI100" s="42"/>
      <c r="AJ100" s="41"/>
      <c r="AK100" s="42"/>
      <c r="AL100" s="42"/>
      <c r="AM100" s="43"/>
      <c r="AN100" s="44"/>
      <c r="AO100" s="42"/>
      <c r="AP100" s="42"/>
      <c r="AQ100" s="42"/>
      <c r="AR100" s="41"/>
      <c r="AS100" s="42"/>
      <c r="AT100" s="42"/>
      <c r="AU100" s="42"/>
      <c r="AV100" s="45">
        <f t="shared" si="6"/>
        <v>0</v>
      </c>
      <c r="AW100" s="45">
        <f t="shared" si="7"/>
        <v>0</v>
      </c>
      <c r="AX100" s="45">
        <f t="shared" si="5"/>
        <v>0</v>
      </c>
    </row>
    <row r="101" spans="1:50" s="4" customFormat="1" ht="15" customHeight="1" x14ac:dyDescent="0.25">
      <c r="A101" s="120"/>
      <c r="B101" s="120"/>
      <c r="C101" s="113" t="s">
        <v>131</v>
      </c>
      <c r="D101" s="41" t="s">
        <v>98</v>
      </c>
      <c r="E101" s="42">
        <v>1</v>
      </c>
      <c r="F101" s="42">
        <v>30</v>
      </c>
      <c r="G101" s="42">
        <v>1</v>
      </c>
      <c r="H101" s="41"/>
      <c r="I101" s="42"/>
      <c r="J101" s="42"/>
      <c r="K101" s="42"/>
      <c r="L101" s="41"/>
      <c r="M101" s="42"/>
      <c r="N101" s="42"/>
      <c r="O101" s="42"/>
      <c r="P101" s="41"/>
      <c r="Q101" s="42"/>
      <c r="R101" s="42"/>
      <c r="S101" s="43"/>
      <c r="T101" s="41"/>
      <c r="U101" s="42"/>
      <c r="V101" s="42"/>
      <c r="W101" s="42"/>
      <c r="X101" s="41" t="s">
        <v>15</v>
      </c>
      <c r="Y101" s="42"/>
      <c r="Z101" s="42">
        <v>40</v>
      </c>
      <c r="AA101" s="42">
        <v>1</v>
      </c>
      <c r="AB101" s="41"/>
      <c r="AC101" s="42"/>
      <c r="AD101" s="42"/>
      <c r="AE101" s="42"/>
      <c r="AF101" s="41" t="s">
        <v>36</v>
      </c>
      <c r="AG101" s="42"/>
      <c r="AH101" s="42">
        <v>40</v>
      </c>
      <c r="AI101" s="42">
        <v>1</v>
      </c>
      <c r="AJ101" s="41" t="s">
        <v>23</v>
      </c>
      <c r="AK101" s="42">
        <v>1</v>
      </c>
      <c r="AL101" s="42">
        <v>40</v>
      </c>
      <c r="AM101" s="42">
        <v>1</v>
      </c>
      <c r="AN101" s="44" t="s">
        <v>93</v>
      </c>
      <c r="AO101" s="42">
        <v>1</v>
      </c>
      <c r="AP101" s="42">
        <v>120</v>
      </c>
      <c r="AQ101" s="42">
        <v>1</v>
      </c>
      <c r="AR101" s="41"/>
      <c r="AS101" s="42"/>
      <c r="AT101" s="42"/>
      <c r="AU101" s="42"/>
      <c r="AV101" s="45">
        <f t="shared" si="6"/>
        <v>3</v>
      </c>
      <c r="AW101" s="45">
        <f t="shared" si="7"/>
        <v>190</v>
      </c>
      <c r="AX101" s="45">
        <f t="shared" si="5"/>
        <v>5</v>
      </c>
    </row>
    <row r="102" spans="1:50" s="4" customFormat="1" ht="15" customHeight="1" x14ac:dyDescent="0.25">
      <c r="A102" s="120"/>
      <c r="B102" s="120"/>
      <c r="C102" s="114"/>
      <c r="D102" s="41"/>
      <c r="E102" s="42"/>
      <c r="F102" s="42"/>
      <c r="G102" s="42"/>
      <c r="H102" s="41"/>
      <c r="I102" s="42"/>
      <c r="J102" s="42"/>
      <c r="K102" s="42"/>
      <c r="L102" s="41"/>
      <c r="M102" s="42"/>
      <c r="N102" s="42"/>
      <c r="O102" s="42"/>
      <c r="P102" s="41"/>
      <c r="Q102" s="42"/>
      <c r="R102" s="42"/>
      <c r="S102" s="43"/>
      <c r="T102" s="41"/>
      <c r="U102" s="42"/>
      <c r="V102" s="42"/>
      <c r="W102" s="42"/>
      <c r="X102" s="41" t="s">
        <v>93</v>
      </c>
      <c r="Y102" s="42">
        <v>1</v>
      </c>
      <c r="Z102" s="42">
        <v>40</v>
      </c>
      <c r="AA102" s="42">
        <v>1</v>
      </c>
      <c r="AB102" s="41" t="s">
        <v>36</v>
      </c>
      <c r="AC102" s="42"/>
      <c r="AD102" s="42">
        <v>40</v>
      </c>
      <c r="AE102" s="42">
        <v>1</v>
      </c>
      <c r="AF102" s="41"/>
      <c r="AG102" s="42"/>
      <c r="AH102" s="42"/>
      <c r="AI102" s="42"/>
      <c r="AJ102" s="41"/>
      <c r="AK102" s="42"/>
      <c r="AL102" s="42"/>
      <c r="AM102" s="43"/>
      <c r="AN102" s="44"/>
      <c r="AO102" s="42"/>
      <c r="AP102" s="42"/>
      <c r="AQ102" s="42"/>
      <c r="AR102" s="41"/>
      <c r="AS102" s="42"/>
      <c r="AT102" s="42"/>
      <c r="AU102" s="42"/>
      <c r="AV102" s="45">
        <f t="shared" si="6"/>
        <v>1</v>
      </c>
      <c r="AW102" s="45">
        <f t="shared" si="7"/>
        <v>40</v>
      </c>
      <c r="AX102" s="45">
        <f t="shared" si="5"/>
        <v>2</v>
      </c>
    </row>
    <row r="103" spans="1:50" s="4" customFormat="1" ht="15" customHeight="1" x14ac:dyDescent="0.25">
      <c r="A103" s="120"/>
      <c r="B103" s="120"/>
      <c r="C103" s="114"/>
      <c r="D103" s="41"/>
      <c r="E103" s="42"/>
      <c r="F103" s="42"/>
      <c r="G103" s="42"/>
      <c r="H103" s="41"/>
      <c r="I103" s="42"/>
      <c r="J103" s="42"/>
      <c r="K103" s="42"/>
      <c r="L103" s="41"/>
      <c r="M103" s="42"/>
      <c r="N103" s="42"/>
      <c r="O103" s="42"/>
      <c r="P103" s="41"/>
      <c r="Q103" s="42"/>
      <c r="R103" s="42"/>
      <c r="S103" s="43"/>
      <c r="T103" s="41"/>
      <c r="U103" s="42"/>
      <c r="V103" s="42"/>
      <c r="W103" s="42"/>
      <c r="X103" s="41"/>
      <c r="Y103" s="42"/>
      <c r="Z103" s="42"/>
      <c r="AA103" s="42"/>
      <c r="AB103" s="41"/>
      <c r="AC103" s="42"/>
      <c r="AD103" s="42"/>
      <c r="AE103" s="42"/>
      <c r="AF103" s="41"/>
      <c r="AG103" s="42"/>
      <c r="AH103" s="42"/>
      <c r="AI103" s="42"/>
      <c r="AJ103" s="41"/>
      <c r="AK103" s="42"/>
      <c r="AL103" s="42"/>
      <c r="AM103" s="43"/>
      <c r="AN103" s="44"/>
      <c r="AO103" s="42"/>
      <c r="AP103" s="42"/>
      <c r="AQ103" s="42"/>
      <c r="AR103" s="41"/>
      <c r="AS103" s="42"/>
      <c r="AT103" s="42"/>
      <c r="AU103" s="42"/>
      <c r="AV103" s="45">
        <f t="shared" si="6"/>
        <v>0</v>
      </c>
      <c r="AW103" s="45">
        <f t="shared" si="7"/>
        <v>0</v>
      </c>
      <c r="AX103" s="45">
        <f t="shared" si="5"/>
        <v>0</v>
      </c>
    </row>
    <row r="104" spans="1:50" s="4" customFormat="1" ht="15" customHeight="1" x14ac:dyDescent="0.25">
      <c r="A104" s="120"/>
      <c r="B104" s="120"/>
      <c r="C104" s="114"/>
      <c r="D104" s="41"/>
      <c r="E104" s="42"/>
      <c r="F104" s="42"/>
      <c r="G104" s="42"/>
      <c r="H104" s="41"/>
      <c r="I104" s="42"/>
      <c r="J104" s="42"/>
      <c r="K104" s="42"/>
      <c r="L104" s="41"/>
      <c r="M104" s="42"/>
      <c r="N104" s="42"/>
      <c r="O104" s="42"/>
      <c r="P104" s="41"/>
      <c r="Q104" s="42"/>
      <c r="R104" s="42"/>
      <c r="S104" s="43"/>
      <c r="T104" s="41"/>
      <c r="U104" s="42"/>
      <c r="V104" s="42"/>
      <c r="W104" s="42"/>
      <c r="X104" s="41"/>
      <c r="Y104" s="42"/>
      <c r="Z104" s="42"/>
      <c r="AA104" s="42"/>
      <c r="AB104" s="41"/>
      <c r="AC104" s="42"/>
      <c r="AD104" s="42"/>
      <c r="AE104" s="42"/>
      <c r="AF104" s="41"/>
      <c r="AG104" s="42"/>
      <c r="AH104" s="42"/>
      <c r="AI104" s="42"/>
      <c r="AJ104" s="41"/>
      <c r="AK104" s="42"/>
      <c r="AL104" s="42"/>
      <c r="AM104" s="43"/>
      <c r="AN104" s="44"/>
      <c r="AO104" s="42"/>
      <c r="AP104" s="42"/>
      <c r="AQ104" s="42"/>
      <c r="AR104" s="41"/>
      <c r="AS104" s="42"/>
      <c r="AT104" s="42"/>
      <c r="AU104" s="42"/>
      <c r="AV104" s="45">
        <f t="shared" si="6"/>
        <v>0</v>
      </c>
      <c r="AW104" s="45">
        <f t="shared" si="7"/>
        <v>0</v>
      </c>
      <c r="AX104" s="45">
        <f t="shared" si="5"/>
        <v>0</v>
      </c>
    </row>
    <row r="105" spans="1:50" s="4" customFormat="1" ht="15" customHeight="1" x14ac:dyDescent="0.25">
      <c r="A105" s="120"/>
      <c r="B105" s="120"/>
      <c r="C105" s="115"/>
      <c r="D105" s="41"/>
      <c r="E105" s="42"/>
      <c r="F105" s="42"/>
      <c r="G105" s="42"/>
      <c r="H105" s="41"/>
      <c r="I105" s="42"/>
      <c r="J105" s="42"/>
      <c r="K105" s="42"/>
      <c r="L105" s="41"/>
      <c r="M105" s="42"/>
      <c r="N105" s="42"/>
      <c r="O105" s="42"/>
      <c r="P105" s="41"/>
      <c r="Q105" s="42"/>
      <c r="R105" s="42"/>
      <c r="S105" s="43"/>
      <c r="T105" s="41"/>
      <c r="U105" s="42"/>
      <c r="V105" s="42"/>
      <c r="W105" s="42"/>
      <c r="X105" s="41"/>
      <c r="Y105" s="42"/>
      <c r="Z105" s="42"/>
      <c r="AA105" s="42"/>
      <c r="AB105" s="41"/>
      <c r="AC105" s="42"/>
      <c r="AD105" s="42"/>
      <c r="AE105" s="42"/>
      <c r="AF105" s="41"/>
      <c r="AG105" s="42"/>
      <c r="AH105" s="42"/>
      <c r="AI105" s="42"/>
      <c r="AJ105" s="41"/>
      <c r="AK105" s="42"/>
      <c r="AL105" s="42"/>
      <c r="AM105" s="43"/>
      <c r="AN105" s="44"/>
      <c r="AO105" s="42"/>
      <c r="AP105" s="42"/>
      <c r="AQ105" s="42"/>
      <c r="AR105" s="41"/>
      <c r="AS105" s="42"/>
      <c r="AT105" s="42"/>
      <c r="AU105" s="42"/>
      <c r="AV105" s="45">
        <f t="shared" si="6"/>
        <v>0</v>
      </c>
      <c r="AW105" s="45">
        <f t="shared" si="7"/>
        <v>0</v>
      </c>
      <c r="AX105" s="45">
        <f t="shared" si="5"/>
        <v>0</v>
      </c>
    </row>
    <row r="106" spans="1:50" s="4" customFormat="1" ht="15" customHeight="1" x14ac:dyDescent="0.25">
      <c r="A106" s="120"/>
      <c r="B106" s="120"/>
      <c r="C106" s="113" t="s">
        <v>132</v>
      </c>
      <c r="D106" s="41"/>
      <c r="E106" s="42"/>
      <c r="F106" s="42"/>
      <c r="G106" s="42"/>
      <c r="H106" s="41" t="s">
        <v>95</v>
      </c>
      <c r="I106" s="42">
        <v>1</v>
      </c>
      <c r="J106" s="42">
        <v>40</v>
      </c>
      <c r="K106" s="42">
        <v>2</v>
      </c>
      <c r="L106" s="41" t="s">
        <v>14</v>
      </c>
      <c r="M106" s="42">
        <v>1</v>
      </c>
      <c r="N106" s="42">
        <v>40</v>
      </c>
      <c r="O106" s="42">
        <v>1</v>
      </c>
      <c r="P106" s="41" t="s">
        <v>104</v>
      </c>
      <c r="Q106" s="42">
        <v>1</v>
      </c>
      <c r="R106" s="42">
        <v>40</v>
      </c>
      <c r="S106" s="43">
        <v>1</v>
      </c>
      <c r="T106" s="41" t="s">
        <v>104</v>
      </c>
      <c r="U106" s="42">
        <v>1</v>
      </c>
      <c r="V106" s="42">
        <v>40</v>
      </c>
      <c r="W106" s="42">
        <v>1</v>
      </c>
      <c r="X106" s="41"/>
      <c r="Y106" s="42"/>
      <c r="Z106" s="42"/>
      <c r="AA106" s="42"/>
      <c r="AB106" s="41"/>
      <c r="AC106" s="42"/>
      <c r="AD106" s="42"/>
      <c r="AE106" s="42"/>
      <c r="AF106" s="41"/>
      <c r="AG106" s="42"/>
      <c r="AH106" s="42"/>
      <c r="AI106" s="42"/>
      <c r="AJ106" s="41"/>
      <c r="AK106" s="42"/>
      <c r="AL106" s="42"/>
      <c r="AM106" s="43"/>
      <c r="AN106" s="44"/>
      <c r="AO106" s="42"/>
      <c r="AP106" s="42"/>
      <c r="AQ106" s="42"/>
      <c r="AR106" s="41"/>
      <c r="AS106" s="42"/>
      <c r="AT106" s="42"/>
      <c r="AU106" s="42"/>
      <c r="AV106" s="45">
        <f t="shared" si="6"/>
        <v>4</v>
      </c>
      <c r="AW106" s="45">
        <f t="shared" si="7"/>
        <v>160</v>
      </c>
      <c r="AX106" s="45">
        <f t="shared" si="5"/>
        <v>5</v>
      </c>
    </row>
    <row r="107" spans="1:50" s="4" customFormat="1" ht="15" customHeight="1" x14ac:dyDescent="0.25">
      <c r="A107" s="120"/>
      <c r="B107" s="120"/>
      <c r="C107" s="114"/>
      <c r="D107" s="41"/>
      <c r="E107" s="42"/>
      <c r="F107" s="42"/>
      <c r="G107" s="42"/>
      <c r="H107" s="41"/>
      <c r="I107" s="42"/>
      <c r="J107" s="42"/>
      <c r="K107" s="42"/>
      <c r="L107" s="41"/>
      <c r="M107" s="42"/>
      <c r="N107" s="42"/>
      <c r="O107" s="42"/>
      <c r="P107" s="41"/>
      <c r="Q107" s="42"/>
      <c r="R107" s="42"/>
      <c r="S107" s="43"/>
      <c r="T107" s="41"/>
      <c r="U107" s="42"/>
      <c r="V107" s="42"/>
      <c r="W107" s="42"/>
      <c r="X107" s="41"/>
      <c r="Y107" s="42"/>
      <c r="Z107" s="42"/>
      <c r="AA107" s="42"/>
      <c r="AB107" s="41"/>
      <c r="AC107" s="42"/>
      <c r="AD107" s="42"/>
      <c r="AE107" s="42"/>
      <c r="AF107" s="41"/>
      <c r="AG107" s="42"/>
      <c r="AH107" s="42"/>
      <c r="AI107" s="42"/>
      <c r="AJ107" s="41" t="s">
        <v>37</v>
      </c>
      <c r="AK107" s="42">
        <v>1</v>
      </c>
      <c r="AL107" s="42">
        <v>40</v>
      </c>
      <c r="AM107" s="43">
        <v>1</v>
      </c>
      <c r="AN107" s="44"/>
      <c r="AO107" s="42"/>
      <c r="AP107" s="42"/>
      <c r="AQ107" s="42"/>
      <c r="AR107" s="41"/>
      <c r="AS107" s="42"/>
      <c r="AT107" s="42"/>
      <c r="AU107" s="42"/>
      <c r="AV107" s="45">
        <f t="shared" si="6"/>
        <v>1</v>
      </c>
      <c r="AW107" s="45">
        <f t="shared" si="7"/>
        <v>40</v>
      </c>
      <c r="AX107" s="45">
        <f t="shared" si="5"/>
        <v>1</v>
      </c>
    </row>
    <row r="108" spans="1:50" s="4" customFormat="1" ht="15" customHeight="1" x14ac:dyDescent="0.25">
      <c r="A108" s="120"/>
      <c r="B108" s="120"/>
      <c r="C108" s="114"/>
      <c r="D108" s="41"/>
      <c r="E108" s="42"/>
      <c r="F108" s="42"/>
      <c r="G108" s="42"/>
      <c r="H108" s="41"/>
      <c r="I108" s="42"/>
      <c r="J108" s="42"/>
      <c r="K108" s="42"/>
      <c r="L108" s="41"/>
      <c r="M108" s="42"/>
      <c r="N108" s="42"/>
      <c r="O108" s="42"/>
      <c r="P108" s="41"/>
      <c r="Q108" s="42"/>
      <c r="R108" s="42"/>
      <c r="S108" s="43"/>
      <c r="T108" s="41"/>
      <c r="U108" s="42"/>
      <c r="V108" s="42"/>
      <c r="W108" s="42"/>
      <c r="X108" s="41"/>
      <c r="Y108" s="42"/>
      <c r="Z108" s="42"/>
      <c r="AA108" s="42"/>
      <c r="AB108" s="41"/>
      <c r="AC108" s="42"/>
      <c r="AD108" s="42"/>
      <c r="AE108" s="42"/>
      <c r="AF108" s="41" t="s">
        <v>14</v>
      </c>
      <c r="AG108" s="42">
        <v>1</v>
      </c>
      <c r="AH108" s="42">
        <v>40</v>
      </c>
      <c r="AI108" s="42">
        <v>1</v>
      </c>
      <c r="AJ108" s="41"/>
      <c r="AK108" s="42"/>
      <c r="AL108" s="42"/>
      <c r="AM108" s="43"/>
      <c r="AN108" s="44"/>
      <c r="AO108" s="42"/>
      <c r="AP108" s="42"/>
      <c r="AQ108" s="42"/>
      <c r="AR108" s="41"/>
      <c r="AS108" s="42"/>
      <c r="AT108" s="42"/>
      <c r="AU108" s="42"/>
      <c r="AV108" s="45">
        <f t="shared" si="6"/>
        <v>1</v>
      </c>
      <c r="AW108" s="45">
        <f t="shared" si="7"/>
        <v>40</v>
      </c>
      <c r="AX108" s="45">
        <f t="shared" si="5"/>
        <v>1</v>
      </c>
    </row>
    <row r="109" spans="1:50" s="4" customFormat="1" ht="15" customHeight="1" x14ac:dyDescent="0.25">
      <c r="A109" s="120"/>
      <c r="B109" s="120"/>
      <c r="C109" s="114"/>
      <c r="D109" s="41"/>
      <c r="E109" s="42"/>
      <c r="F109" s="42"/>
      <c r="G109" s="42"/>
      <c r="H109" s="41"/>
      <c r="I109" s="42"/>
      <c r="J109" s="42"/>
      <c r="K109" s="42"/>
      <c r="L109" s="41"/>
      <c r="M109" s="42"/>
      <c r="N109" s="42"/>
      <c r="O109" s="42"/>
      <c r="P109" s="41"/>
      <c r="Q109" s="42"/>
      <c r="R109" s="42"/>
      <c r="S109" s="43"/>
      <c r="T109" s="41"/>
      <c r="U109" s="42"/>
      <c r="V109" s="42"/>
      <c r="W109" s="42"/>
      <c r="X109" s="41"/>
      <c r="Y109" s="42"/>
      <c r="Z109" s="42"/>
      <c r="AA109" s="42"/>
      <c r="AB109" s="41" t="s">
        <v>93</v>
      </c>
      <c r="AC109" s="42">
        <v>1</v>
      </c>
      <c r="AD109" s="42">
        <v>40</v>
      </c>
      <c r="AE109" s="42">
        <v>1</v>
      </c>
      <c r="AF109" s="41"/>
      <c r="AG109" s="42"/>
      <c r="AH109" s="42"/>
      <c r="AI109" s="42"/>
      <c r="AJ109" s="41"/>
      <c r="AK109" s="42"/>
      <c r="AL109" s="42"/>
      <c r="AM109" s="43"/>
      <c r="AN109" s="44"/>
      <c r="AO109" s="42"/>
      <c r="AP109" s="42"/>
      <c r="AQ109" s="42"/>
      <c r="AR109" s="41"/>
      <c r="AS109" s="42"/>
      <c r="AT109" s="42"/>
      <c r="AU109" s="42"/>
      <c r="AV109" s="45">
        <f t="shared" si="6"/>
        <v>1</v>
      </c>
      <c r="AW109" s="45">
        <f t="shared" si="7"/>
        <v>40</v>
      </c>
      <c r="AX109" s="45">
        <f t="shared" si="5"/>
        <v>1</v>
      </c>
    </row>
    <row r="110" spans="1:50" s="4" customFormat="1" ht="15" customHeight="1" x14ac:dyDescent="0.25">
      <c r="A110" s="120"/>
      <c r="B110" s="120"/>
      <c r="C110" s="115"/>
      <c r="D110" s="41"/>
      <c r="E110" s="42"/>
      <c r="F110" s="42"/>
      <c r="G110" s="42"/>
      <c r="H110" s="41"/>
      <c r="I110" s="42"/>
      <c r="J110" s="42"/>
      <c r="K110" s="42"/>
      <c r="L110" s="41"/>
      <c r="M110" s="42"/>
      <c r="N110" s="42"/>
      <c r="O110" s="42"/>
      <c r="P110" s="41"/>
      <c r="Q110" s="42"/>
      <c r="R110" s="42"/>
      <c r="S110" s="43"/>
      <c r="T110" s="41"/>
      <c r="U110" s="42"/>
      <c r="V110" s="42"/>
      <c r="W110" s="42"/>
      <c r="X110" s="41" t="s">
        <v>15</v>
      </c>
      <c r="Y110" s="42">
        <v>1</v>
      </c>
      <c r="Z110" s="42">
        <v>40</v>
      </c>
      <c r="AA110" s="42">
        <v>1</v>
      </c>
      <c r="AB110" s="41"/>
      <c r="AC110" s="42"/>
      <c r="AD110" s="42"/>
      <c r="AE110" s="42"/>
      <c r="AF110" s="41"/>
      <c r="AG110" s="42"/>
      <c r="AH110" s="42"/>
      <c r="AI110" s="42"/>
      <c r="AJ110" s="41"/>
      <c r="AK110" s="42"/>
      <c r="AL110" s="42"/>
      <c r="AM110" s="43"/>
      <c r="AN110" s="44"/>
      <c r="AO110" s="42"/>
      <c r="AP110" s="42"/>
      <c r="AQ110" s="42"/>
      <c r="AR110" s="41"/>
      <c r="AS110" s="42"/>
      <c r="AT110" s="42"/>
      <c r="AU110" s="42"/>
      <c r="AV110" s="45">
        <f t="shared" si="6"/>
        <v>1</v>
      </c>
      <c r="AW110" s="45">
        <f t="shared" si="7"/>
        <v>40</v>
      </c>
      <c r="AX110" s="45">
        <f t="shared" si="5"/>
        <v>1</v>
      </c>
    </row>
    <row r="111" spans="1:50" s="4" customFormat="1" ht="15" customHeight="1" x14ac:dyDescent="0.25">
      <c r="A111" s="120"/>
      <c r="B111" s="120"/>
      <c r="C111" s="113" t="s">
        <v>133</v>
      </c>
      <c r="D111" s="41"/>
      <c r="E111" s="42"/>
      <c r="F111" s="42"/>
      <c r="G111" s="42"/>
      <c r="H111" s="41" t="s">
        <v>102</v>
      </c>
      <c r="I111" s="42">
        <v>1</v>
      </c>
      <c r="J111" s="42">
        <v>30</v>
      </c>
      <c r="K111" s="42">
        <v>2</v>
      </c>
      <c r="L111" s="41" t="s">
        <v>15</v>
      </c>
      <c r="M111" s="42">
        <v>1</v>
      </c>
      <c r="N111" s="42">
        <v>40</v>
      </c>
      <c r="O111" s="42">
        <v>1</v>
      </c>
      <c r="P111" s="41"/>
      <c r="Q111" s="42"/>
      <c r="R111" s="42"/>
      <c r="S111" s="43"/>
      <c r="T111" s="41"/>
      <c r="U111" s="42"/>
      <c r="V111" s="42"/>
      <c r="W111" s="42"/>
      <c r="X111" s="41"/>
      <c r="Y111" s="42"/>
      <c r="Z111" s="42"/>
      <c r="AA111" s="42"/>
      <c r="AB111" s="41"/>
      <c r="AC111" s="42"/>
      <c r="AD111" s="42"/>
      <c r="AE111" s="42"/>
      <c r="AF111" s="41"/>
      <c r="AG111" s="42"/>
      <c r="AH111" s="42"/>
      <c r="AI111" s="42"/>
      <c r="AJ111" s="41"/>
      <c r="AK111" s="42"/>
      <c r="AL111" s="42"/>
      <c r="AM111" s="43"/>
      <c r="AN111" s="44"/>
      <c r="AO111" s="42"/>
      <c r="AP111" s="42"/>
      <c r="AQ111" s="42"/>
      <c r="AR111" s="41"/>
      <c r="AS111" s="42"/>
      <c r="AT111" s="42"/>
      <c r="AU111" s="42"/>
      <c r="AV111" s="45">
        <f t="shared" si="6"/>
        <v>2</v>
      </c>
      <c r="AW111" s="45">
        <f t="shared" si="7"/>
        <v>70</v>
      </c>
      <c r="AX111" s="45">
        <f t="shared" si="5"/>
        <v>3</v>
      </c>
    </row>
    <row r="112" spans="1:50" s="4" customFormat="1" ht="15" customHeight="1" x14ac:dyDescent="0.25">
      <c r="A112" s="120"/>
      <c r="B112" s="120"/>
      <c r="C112" s="114"/>
      <c r="D112" s="41"/>
      <c r="E112" s="42"/>
      <c r="F112" s="42"/>
      <c r="G112" s="42"/>
      <c r="H112" s="41"/>
      <c r="I112" s="42"/>
      <c r="J112" s="42"/>
      <c r="K112" s="42"/>
      <c r="L112" s="41"/>
      <c r="M112" s="42"/>
      <c r="N112" s="42"/>
      <c r="O112" s="42"/>
      <c r="P112" s="41"/>
      <c r="Q112" s="42"/>
      <c r="R112" s="42"/>
      <c r="S112" s="43"/>
      <c r="T112" s="41"/>
      <c r="U112" s="42"/>
      <c r="V112" s="42"/>
      <c r="W112" s="42"/>
      <c r="X112" s="41"/>
      <c r="Y112" s="42"/>
      <c r="Z112" s="42"/>
      <c r="AA112" s="42"/>
      <c r="AB112" s="41" t="s">
        <v>36</v>
      </c>
      <c r="AC112" s="42">
        <v>1</v>
      </c>
      <c r="AD112" s="42">
        <v>40</v>
      </c>
      <c r="AE112" s="42">
        <v>1</v>
      </c>
      <c r="AF112" s="41"/>
      <c r="AG112" s="42"/>
      <c r="AH112" s="42"/>
      <c r="AI112" s="42"/>
      <c r="AJ112" s="41"/>
      <c r="AK112" s="42"/>
      <c r="AL112" s="42"/>
      <c r="AM112" s="43"/>
      <c r="AN112" s="44"/>
      <c r="AO112" s="42"/>
      <c r="AP112" s="42"/>
      <c r="AQ112" s="42"/>
      <c r="AR112" s="41" t="s">
        <v>93</v>
      </c>
      <c r="AS112" s="42">
        <v>1</v>
      </c>
      <c r="AT112" s="42">
        <v>120</v>
      </c>
      <c r="AU112" s="42">
        <v>1</v>
      </c>
      <c r="AV112" s="45">
        <f t="shared" si="6"/>
        <v>2</v>
      </c>
      <c r="AW112" s="45">
        <f t="shared" si="7"/>
        <v>160</v>
      </c>
      <c r="AX112" s="45">
        <f t="shared" si="5"/>
        <v>2</v>
      </c>
    </row>
    <row r="113" spans="1:50" s="4" customFormat="1" ht="15" customHeight="1" x14ac:dyDescent="0.25">
      <c r="A113" s="120"/>
      <c r="B113" s="120"/>
      <c r="C113" s="114"/>
      <c r="D113" s="41"/>
      <c r="E113" s="42"/>
      <c r="F113" s="42"/>
      <c r="G113" s="42"/>
      <c r="H113" s="41"/>
      <c r="I113" s="42"/>
      <c r="J113" s="42"/>
      <c r="K113" s="42"/>
      <c r="L113" s="41"/>
      <c r="M113" s="42"/>
      <c r="N113" s="42"/>
      <c r="O113" s="42"/>
      <c r="P113" s="41"/>
      <c r="Q113" s="42"/>
      <c r="R113" s="42"/>
      <c r="S113" s="43"/>
      <c r="T113" s="41"/>
      <c r="U113" s="42"/>
      <c r="V113" s="42"/>
      <c r="W113" s="42"/>
      <c r="X113" s="41"/>
      <c r="Y113" s="42"/>
      <c r="Z113" s="42"/>
      <c r="AA113" s="42"/>
      <c r="AB113" s="41"/>
      <c r="AC113" s="42"/>
      <c r="AD113" s="42"/>
      <c r="AE113" s="42"/>
      <c r="AF113" s="41"/>
      <c r="AG113" s="42"/>
      <c r="AH113" s="42"/>
      <c r="AI113" s="42"/>
      <c r="AJ113" s="41"/>
      <c r="AK113" s="42"/>
      <c r="AL113" s="42"/>
      <c r="AM113" s="43"/>
      <c r="AN113" s="44"/>
      <c r="AO113" s="42"/>
      <c r="AP113" s="42"/>
      <c r="AQ113" s="42"/>
      <c r="AR113" s="41" t="s">
        <v>100</v>
      </c>
      <c r="AS113" s="42">
        <v>1</v>
      </c>
      <c r="AT113" s="42">
        <v>40</v>
      </c>
      <c r="AU113" s="42">
        <v>1</v>
      </c>
      <c r="AV113" s="45">
        <f t="shared" si="6"/>
        <v>1</v>
      </c>
      <c r="AW113" s="45">
        <f t="shared" si="7"/>
        <v>40</v>
      </c>
      <c r="AX113" s="45">
        <f t="shared" si="5"/>
        <v>1</v>
      </c>
    </row>
    <row r="114" spans="1:50" s="4" customFormat="1" ht="15" customHeight="1" x14ac:dyDescent="0.25">
      <c r="A114" s="120"/>
      <c r="B114" s="120"/>
      <c r="C114" s="114"/>
      <c r="D114" s="41"/>
      <c r="E114" s="42"/>
      <c r="F114" s="42"/>
      <c r="G114" s="42"/>
      <c r="H114" s="41"/>
      <c r="I114" s="42"/>
      <c r="J114" s="42"/>
      <c r="K114" s="42"/>
      <c r="L114" s="41"/>
      <c r="M114" s="42"/>
      <c r="N114" s="42"/>
      <c r="O114" s="42"/>
      <c r="P114" s="41"/>
      <c r="Q114" s="42"/>
      <c r="R114" s="42"/>
      <c r="S114" s="43"/>
      <c r="T114" s="41"/>
      <c r="U114" s="42"/>
      <c r="V114" s="42"/>
      <c r="W114" s="42"/>
      <c r="X114" s="41"/>
      <c r="Y114" s="42"/>
      <c r="Z114" s="42"/>
      <c r="AA114" s="42"/>
      <c r="AB114" s="41"/>
      <c r="AC114" s="42"/>
      <c r="AD114" s="42"/>
      <c r="AE114" s="42"/>
      <c r="AF114" s="41"/>
      <c r="AG114" s="42"/>
      <c r="AH114" s="42"/>
      <c r="AI114" s="42"/>
      <c r="AJ114" s="41"/>
      <c r="AK114" s="42"/>
      <c r="AL114" s="42"/>
      <c r="AM114" s="43"/>
      <c r="AN114" s="44"/>
      <c r="AO114" s="42"/>
      <c r="AP114" s="42"/>
      <c r="AQ114" s="42"/>
      <c r="AR114" s="41"/>
      <c r="AS114" s="42"/>
      <c r="AT114" s="42"/>
      <c r="AU114" s="42"/>
      <c r="AV114" s="45">
        <f t="shared" si="6"/>
        <v>0</v>
      </c>
      <c r="AW114" s="45">
        <f t="shared" si="7"/>
        <v>0</v>
      </c>
      <c r="AX114" s="45">
        <f t="shared" si="5"/>
        <v>0</v>
      </c>
    </row>
    <row r="115" spans="1:50" s="4" customFormat="1" ht="15" customHeight="1" x14ac:dyDescent="0.25">
      <c r="A115" s="120"/>
      <c r="B115" s="120"/>
      <c r="C115" s="115"/>
      <c r="D115" s="41"/>
      <c r="E115" s="42"/>
      <c r="F115" s="42"/>
      <c r="G115" s="42"/>
      <c r="H115" s="41"/>
      <c r="I115" s="42"/>
      <c r="J115" s="42"/>
      <c r="K115" s="42"/>
      <c r="L115" s="41"/>
      <c r="M115" s="42"/>
      <c r="N115" s="42"/>
      <c r="O115" s="42"/>
      <c r="P115" s="41"/>
      <c r="Q115" s="42"/>
      <c r="R115" s="42"/>
      <c r="S115" s="43"/>
      <c r="T115" s="41"/>
      <c r="U115" s="42"/>
      <c r="V115" s="42"/>
      <c r="W115" s="42"/>
      <c r="X115" s="41"/>
      <c r="Y115" s="42"/>
      <c r="Z115" s="42"/>
      <c r="AA115" s="42"/>
      <c r="AB115" s="41"/>
      <c r="AC115" s="42"/>
      <c r="AD115" s="42"/>
      <c r="AE115" s="42"/>
      <c r="AF115" s="41"/>
      <c r="AG115" s="42"/>
      <c r="AH115" s="42"/>
      <c r="AI115" s="42"/>
      <c r="AJ115" s="41"/>
      <c r="AK115" s="42"/>
      <c r="AL115" s="42"/>
      <c r="AM115" s="43"/>
      <c r="AN115" s="44" t="s">
        <v>93</v>
      </c>
      <c r="AO115" s="42">
        <v>1</v>
      </c>
      <c r="AP115" s="42">
        <v>40</v>
      </c>
      <c r="AQ115" s="42">
        <v>1</v>
      </c>
      <c r="AR115" s="41"/>
      <c r="AS115" s="42"/>
      <c r="AT115" s="42"/>
      <c r="AU115" s="42"/>
      <c r="AV115" s="45">
        <f t="shared" si="6"/>
        <v>1</v>
      </c>
      <c r="AW115" s="45">
        <f t="shared" si="7"/>
        <v>40</v>
      </c>
      <c r="AX115" s="45">
        <f t="shared" si="5"/>
        <v>1</v>
      </c>
    </row>
    <row r="116" spans="1:50" s="4" customFormat="1" ht="15" customHeight="1" x14ac:dyDescent="0.25">
      <c r="A116" s="120"/>
      <c r="B116" s="120"/>
      <c r="C116" s="113" t="s">
        <v>134</v>
      </c>
      <c r="D116" s="41" t="s">
        <v>98</v>
      </c>
      <c r="E116" s="42">
        <v>1</v>
      </c>
      <c r="F116" s="42">
        <v>30</v>
      </c>
      <c r="G116" s="42">
        <v>1</v>
      </c>
      <c r="H116" s="41" t="s">
        <v>95</v>
      </c>
      <c r="I116" s="42">
        <v>1</v>
      </c>
      <c r="J116" s="42">
        <v>35</v>
      </c>
      <c r="K116" s="42">
        <v>2</v>
      </c>
      <c r="L116" s="41" t="s">
        <v>14</v>
      </c>
      <c r="M116" s="42">
        <v>1</v>
      </c>
      <c r="N116" s="42">
        <v>40</v>
      </c>
      <c r="O116" s="42">
        <v>1</v>
      </c>
      <c r="P116" s="41"/>
      <c r="Q116" s="42"/>
      <c r="R116" s="42"/>
      <c r="S116" s="43"/>
      <c r="T116" s="41"/>
      <c r="U116" s="42"/>
      <c r="V116" s="42"/>
      <c r="W116" s="42"/>
      <c r="X116" s="41"/>
      <c r="Y116" s="42"/>
      <c r="Z116" s="42"/>
      <c r="AA116" s="42"/>
      <c r="AB116" s="41"/>
      <c r="AC116" s="42"/>
      <c r="AD116" s="42"/>
      <c r="AE116" s="42"/>
      <c r="AF116" s="41"/>
      <c r="AG116" s="42"/>
      <c r="AH116" s="42"/>
      <c r="AI116" s="42"/>
      <c r="AJ116" s="41"/>
      <c r="AK116" s="42"/>
      <c r="AL116" s="42"/>
      <c r="AM116" s="43"/>
      <c r="AN116" s="44"/>
      <c r="AO116" s="42"/>
      <c r="AP116" s="42"/>
      <c r="AQ116" s="42"/>
      <c r="AR116" s="41" t="s">
        <v>15</v>
      </c>
      <c r="AS116" s="42">
        <v>1</v>
      </c>
      <c r="AT116" s="42">
        <v>40</v>
      </c>
      <c r="AU116" s="42">
        <v>1</v>
      </c>
      <c r="AV116" s="45">
        <f t="shared" si="6"/>
        <v>4</v>
      </c>
      <c r="AW116" s="45">
        <f t="shared" si="7"/>
        <v>145</v>
      </c>
      <c r="AX116" s="45">
        <f t="shared" si="5"/>
        <v>5</v>
      </c>
    </row>
    <row r="117" spans="1:50" s="4" customFormat="1" ht="15" customHeight="1" x14ac:dyDescent="0.25">
      <c r="A117" s="120"/>
      <c r="B117" s="120"/>
      <c r="C117" s="114"/>
      <c r="D117" s="41"/>
      <c r="E117" s="42"/>
      <c r="F117" s="42"/>
      <c r="G117" s="42"/>
      <c r="H117" s="41" t="s">
        <v>97</v>
      </c>
      <c r="I117" s="42">
        <v>1</v>
      </c>
      <c r="J117" s="42">
        <v>40</v>
      </c>
      <c r="K117" s="42">
        <v>2</v>
      </c>
      <c r="L117" s="41" t="s">
        <v>125</v>
      </c>
      <c r="M117" s="42">
        <v>1</v>
      </c>
      <c r="N117" s="42">
        <v>40</v>
      </c>
      <c r="O117" s="42">
        <v>1</v>
      </c>
      <c r="P117" s="41"/>
      <c r="Q117" s="42"/>
      <c r="R117" s="42"/>
      <c r="S117" s="43"/>
      <c r="T117" s="41"/>
      <c r="U117" s="42"/>
      <c r="V117" s="42"/>
      <c r="W117" s="42"/>
      <c r="X117" s="41"/>
      <c r="Y117" s="42"/>
      <c r="Z117" s="42"/>
      <c r="AA117" s="42"/>
      <c r="AB117" s="41" t="s">
        <v>37</v>
      </c>
      <c r="AC117" s="42">
        <v>1</v>
      </c>
      <c r="AD117" s="42">
        <v>40</v>
      </c>
      <c r="AE117" s="42">
        <v>1</v>
      </c>
      <c r="AF117" s="41" t="s">
        <v>36</v>
      </c>
      <c r="AG117" s="42"/>
      <c r="AH117" s="42">
        <v>40</v>
      </c>
      <c r="AI117" s="42">
        <v>1</v>
      </c>
      <c r="AJ117" s="41" t="s">
        <v>36</v>
      </c>
      <c r="AK117" s="42">
        <v>1</v>
      </c>
      <c r="AL117" s="42">
        <v>40</v>
      </c>
      <c r="AM117" s="43">
        <v>1</v>
      </c>
      <c r="AN117" s="44"/>
      <c r="AO117" s="42"/>
      <c r="AP117" s="42"/>
      <c r="AQ117" s="42"/>
      <c r="AR117" s="41"/>
      <c r="AS117" s="42"/>
      <c r="AT117" s="42"/>
      <c r="AU117" s="42"/>
      <c r="AV117" s="45">
        <f t="shared" si="6"/>
        <v>4</v>
      </c>
      <c r="AW117" s="45">
        <f t="shared" si="7"/>
        <v>160</v>
      </c>
      <c r="AX117" s="45">
        <f t="shared" si="5"/>
        <v>6</v>
      </c>
    </row>
    <row r="118" spans="1:50" s="4" customFormat="1" ht="15" customHeight="1" x14ac:dyDescent="0.25">
      <c r="A118" s="120"/>
      <c r="B118" s="120"/>
      <c r="C118" s="114"/>
      <c r="D118" s="41"/>
      <c r="E118" s="42"/>
      <c r="F118" s="42"/>
      <c r="G118" s="42"/>
      <c r="H118" s="41"/>
      <c r="I118" s="42"/>
      <c r="J118" s="42"/>
      <c r="K118" s="42"/>
      <c r="L118" s="41"/>
      <c r="M118" s="42"/>
      <c r="N118" s="42"/>
      <c r="O118" s="42"/>
      <c r="P118" s="41"/>
      <c r="Q118" s="42"/>
      <c r="R118" s="42"/>
      <c r="S118" s="43"/>
      <c r="T118" s="41"/>
      <c r="U118" s="42"/>
      <c r="V118" s="42"/>
      <c r="W118" s="42"/>
      <c r="X118" s="41"/>
      <c r="Y118" s="42"/>
      <c r="Z118" s="42"/>
      <c r="AA118" s="42"/>
      <c r="AB118" s="41"/>
      <c r="AC118" s="42"/>
      <c r="AD118" s="42"/>
      <c r="AE118" s="42"/>
      <c r="AF118" s="41"/>
      <c r="AG118" s="42"/>
      <c r="AH118" s="42"/>
      <c r="AI118" s="42"/>
      <c r="AJ118" s="41" t="s">
        <v>14</v>
      </c>
      <c r="AK118" s="42">
        <v>1</v>
      </c>
      <c r="AL118" s="42">
        <v>40</v>
      </c>
      <c r="AM118" s="43">
        <v>1</v>
      </c>
      <c r="AN118" s="44"/>
      <c r="AO118" s="42"/>
      <c r="AP118" s="42"/>
      <c r="AQ118" s="42"/>
      <c r="AR118" s="41"/>
      <c r="AS118" s="42"/>
      <c r="AT118" s="42"/>
      <c r="AU118" s="42"/>
      <c r="AV118" s="45">
        <f t="shared" si="6"/>
        <v>1</v>
      </c>
      <c r="AW118" s="45">
        <f t="shared" si="7"/>
        <v>40</v>
      </c>
      <c r="AX118" s="45">
        <f t="shared" si="5"/>
        <v>1</v>
      </c>
    </row>
    <row r="119" spans="1:50" s="4" customFormat="1" ht="15" customHeight="1" x14ac:dyDescent="0.25">
      <c r="A119" s="120"/>
      <c r="B119" s="120"/>
      <c r="C119" s="114"/>
      <c r="D119" s="41"/>
      <c r="E119" s="42"/>
      <c r="F119" s="42"/>
      <c r="G119" s="42"/>
      <c r="H119" s="41"/>
      <c r="I119" s="42"/>
      <c r="J119" s="42"/>
      <c r="K119" s="42"/>
      <c r="L119" s="41"/>
      <c r="M119" s="42"/>
      <c r="N119" s="42"/>
      <c r="O119" s="42"/>
      <c r="P119" s="41"/>
      <c r="Q119" s="42"/>
      <c r="R119" s="42"/>
      <c r="S119" s="43"/>
      <c r="T119" s="41"/>
      <c r="U119" s="42"/>
      <c r="V119" s="42"/>
      <c r="W119" s="42"/>
      <c r="X119" s="41"/>
      <c r="Y119" s="42"/>
      <c r="Z119" s="42"/>
      <c r="AA119" s="42"/>
      <c r="AB119" s="41"/>
      <c r="AC119" s="42"/>
      <c r="AD119" s="42"/>
      <c r="AE119" s="42"/>
      <c r="AF119" s="41"/>
      <c r="AG119" s="42"/>
      <c r="AH119" s="42"/>
      <c r="AI119" s="42"/>
      <c r="AJ119" s="41"/>
      <c r="AK119" s="42"/>
      <c r="AL119" s="42"/>
      <c r="AM119" s="43"/>
      <c r="AN119" s="44"/>
      <c r="AO119" s="42"/>
      <c r="AP119" s="42"/>
      <c r="AQ119" s="42"/>
      <c r="AR119" s="41"/>
      <c r="AS119" s="42"/>
      <c r="AT119" s="42"/>
      <c r="AU119" s="42"/>
      <c r="AV119" s="45">
        <f t="shared" si="6"/>
        <v>0</v>
      </c>
      <c r="AW119" s="45">
        <f t="shared" si="7"/>
        <v>0</v>
      </c>
      <c r="AX119" s="45">
        <f t="shared" si="5"/>
        <v>0</v>
      </c>
    </row>
    <row r="120" spans="1:50" s="4" customFormat="1" ht="15" customHeight="1" x14ac:dyDescent="0.25">
      <c r="A120" s="120"/>
      <c r="B120" s="120"/>
      <c r="C120" s="115"/>
      <c r="D120" s="41"/>
      <c r="E120" s="42"/>
      <c r="F120" s="42"/>
      <c r="G120" s="42"/>
      <c r="H120" s="41"/>
      <c r="I120" s="42"/>
      <c r="J120" s="42"/>
      <c r="K120" s="42"/>
      <c r="L120" s="41"/>
      <c r="M120" s="42"/>
      <c r="N120" s="42"/>
      <c r="O120" s="42"/>
      <c r="P120" s="41"/>
      <c r="Q120" s="42"/>
      <c r="R120" s="42"/>
      <c r="S120" s="43"/>
      <c r="T120" s="41"/>
      <c r="U120" s="42"/>
      <c r="V120" s="42"/>
      <c r="W120" s="42"/>
      <c r="X120" s="41"/>
      <c r="Y120" s="42"/>
      <c r="Z120" s="42"/>
      <c r="AA120" s="42"/>
      <c r="AB120" s="41"/>
      <c r="AC120" s="42"/>
      <c r="AD120" s="42"/>
      <c r="AE120" s="42"/>
      <c r="AF120" s="41"/>
      <c r="AG120" s="42"/>
      <c r="AH120" s="42"/>
      <c r="AI120" s="42"/>
      <c r="AJ120" s="41"/>
      <c r="AK120" s="42"/>
      <c r="AL120" s="42"/>
      <c r="AM120" s="43"/>
      <c r="AN120" s="44"/>
      <c r="AO120" s="42"/>
      <c r="AP120" s="42"/>
      <c r="AQ120" s="42"/>
      <c r="AR120" s="41"/>
      <c r="AS120" s="42"/>
      <c r="AT120" s="42"/>
      <c r="AU120" s="42"/>
      <c r="AV120" s="45">
        <f t="shared" si="6"/>
        <v>0</v>
      </c>
      <c r="AW120" s="45">
        <f t="shared" si="7"/>
        <v>0</v>
      </c>
      <c r="AX120" s="45">
        <f t="shared" si="5"/>
        <v>0</v>
      </c>
    </row>
    <row r="121" spans="1:50" s="4" customFormat="1" ht="15" customHeight="1" x14ac:dyDescent="0.25">
      <c r="A121" s="120"/>
      <c r="B121" s="120"/>
      <c r="C121" s="113" t="s">
        <v>135</v>
      </c>
      <c r="D121" s="41"/>
      <c r="E121" s="42"/>
      <c r="F121" s="42"/>
      <c r="G121" s="42"/>
      <c r="H121" s="41" t="s">
        <v>107</v>
      </c>
      <c r="I121" s="42">
        <v>1</v>
      </c>
      <c r="J121" s="42">
        <v>35</v>
      </c>
      <c r="K121" s="42">
        <v>2</v>
      </c>
      <c r="L121" s="41" t="s">
        <v>15</v>
      </c>
      <c r="M121" s="42">
        <v>1</v>
      </c>
      <c r="N121" s="42">
        <v>40</v>
      </c>
      <c r="O121" s="42">
        <v>1</v>
      </c>
      <c r="P121" s="41" t="s">
        <v>98</v>
      </c>
      <c r="Q121" s="42">
        <v>1</v>
      </c>
      <c r="R121" s="42">
        <v>40</v>
      </c>
      <c r="S121" s="43">
        <v>1</v>
      </c>
      <c r="T121" s="41"/>
      <c r="U121" s="42"/>
      <c r="V121" s="42"/>
      <c r="W121" s="42"/>
      <c r="X121" s="41"/>
      <c r="Y121" s="42"/>
      <c r="Z121" s="42"/>
      <c r="AA121" s="42"/>
      <c r="AB121" s="41"/>
      <c r="AC121" s="42"/>
      <c r="AD121" s="42"/>
      <c r="AE121" s="42"/>
      <c r="AF121" s="41" t="s">
        <v>37</v>
      </c>
      <c r="AG121" s="42">
        <v>1</v>
      </c>
      <c r="AH121" s="42">
        <v>40</v>
      </c>
      <c r="AI121" s="42">
        <v>1</v>
      </c>
      <c r="AJ121" s="41"/>
      <c r="AK121" s="42"/>
      <c r="AL121" s="42"/>
      <c r="AM121" s="43"/>
      <c r="AN121" s="44" t="s">
        <v>15</v>
      </c>
      <c r="AO121" s="42">
        <v>1</v>
      </c>
      <c r="AP121" s="42">
        <v>40</v>
      </c>
      <c r="AQ121" s="42">
        <v>1</v>
      </c>
      <c r="AR121" s="41"/>
      <c r="AS121" s="42"/>
      <c r="AT121" s="42"/>
      <c r="AU121" s="42"/>
      <c r="AV121" s="45">
        <f t="shared" si="6"/>
        <v>5</v>
      </c>
      <c r="AW121" s="45">
        <f t="shared" si="7"/>
        <v>195</v>
      </c>
      <c r="AX121" s="45">
        <f t="shared" si="5"/>
        <v>6</v>
      </c>
    </row>
    <row r="122" spans="1:50" s="4" customFormat="1" ht="15" customHeight="1" x14ac:dyDescent="0.25">
      <c r="A122" s="120"/>
      <c r="B122" s="120"/>
      <c r="C122" s="114"/>
      <c r="D122" s="41"/>
      <c r="E122" s="42"/>
      <c r="F122" s="42"/>
      <c r="G122" s="42"/>
      <c r="H122" s="41"/>
      <c r="I122" s="42"/>
      <c r="J122" s="42"/>
      <c r="K122" s="42"/>
      <c r="L122" s="41"/>
      <c r="M122" s="42"/>
      <c r="N122" s="42"/>
      <c r="O122" s="42"/>
      <c r="P122" s="41" t="s">
        <v>104</v>
      </c>
      <c r="Q122" s="42">
        <v>1</v>
      </c>
      <c r="R122" s="42">
        <v>40</v>
      </c>
      <c r="S122" s="43">
        <v>1</v>
      </c>
      <c r="T122" s="41" t="s">
        <v>104</v>
      </c>
      <c r="U122" s="42">
        <v>1</v>
      </c>
      <c r="V122" s="42">
        <v>40</v>
      </c>
      <c r="W122" s="42">
        <v>1</v>
      </c>
      <c r="X122" s="41" t="s">
        <v>93</v>
      </c>
      <c r="Y122" s="42">
        <v>1</v>
      </c>
      <c r="Z122" s="42">
        <v>40</v>
      </c>
      <c r="AA122" s="42">
        <v>1</v>
      </c>
      <c r="AB122" s="41"/>
      <c r="AC122" s="42"/>
      <c r="AD122" s="42"/>
      <c r="AE122" s="42"/>
      <c r="AF122" s="41"/>
      <c r="AG122" s="42"/>
      <c r="AH122" s="42"/>
      <c r="AI122" s="42"/>
      <c r="AJ122" s="41"/>
      <c r="AK122" s="42"/>
      <c r="AL122" s="42"/>
      <c r="AM122" s="43"/>
      <c r="AN122" s="44"/>
      <c r="AO122" s="42"/>
      <c r="AP122" s="42"/>
      <c r="AQ122" s="42"/>
      <c r="AR122" s="41" t="s">
        <v>15</v>
      </c>
      <c r="AS122" s="42">
        <v>1</v>
      </c>
      <c r="AT122" s="42">
        <v>40</v>
      </c>
      <c r="AU122" s="42">
        <v>1</v>
      </c>
      <c r="AV122" s="45">
        <f t="shared" si="6"/>
        <v>4</v>
      </c>
      <c r="AW122" s="45">
        <f t="shared" si="7"/>
        <v>160</v>
      </c>
      <c r="AX122" s="45">
        <f t="shared" si="5"/>
        <v>4</v>
      </c>
    </row>
    <row r="123" spans="1:50" s="4" customFormat="1" ht="15" customHeight="1" x14ac:dyDescent="0.25">
      <c r="A123" s="120"/>
      <c r="B123" s="120"/>
      <c r="C123" s="114"/>
      <c r="D123" s="41"/>
      <c r="E123" s="42"/>
      <c r="F123" s="42"/>
      <c r="G123" s="42"/>
      <c r="H123" s="41"/>
      <c r="I123" s="42"/>
      <c r="J123" s="42"/>
      <c r="K123" s="42"/>
      <c r="L123" s="41"/>
      <c r="M123" s="42"/>
      <c r="N123" s="42"/>
      <c r="O123" s="42"/>
      <c r="P123" s="41"/>
      <c r="Q123" s="42"/>
      <c r="R123" s="42"/>
      <c r="S123" s="43"/>
      <c r="T123" s="41"/>
      <c r="U123" s="42"/>
      <c r="V123" s="42"/>
      <c r="W123" s="42"/>
      <c r="X123" s="41"/>
      <c r="Y123" s="42"/>
      <c r="Z123" s="42"/>
      <c r="AA123" s="42"/>
      <c r="AB123" s="41"/>
      <c r="AC123" s="42"/>
      <c r="AD123" s="42"/>
      <c r="AE123" s="42"/>
      <c r="AF123" s="41"/>
      <c r="AG123" s="42"/>
      <c r="AH123" s="42"/>
      <c r="AI123" s="42"/>
      <c r="AJ123" s="41"/>
      <c r="AK123" s="42"/>
      <c r="AL123" s="42"/>
      <c r="AM123" s="43"/>
      <c r="AN123" s="44" t="s">
        <v>100</v>
      </c>
      <c r="AO123" s="42">
        <v>1</v>
      </c>
      <c r="AP123" s="42">
        <v>40</v>
      </c>
      <c r="AQ123" s="42">
        <v>1</v>
      </c>
      <c r="AR123" s="41" t="s">
        <v>100</v>
      </c>
      <c r="AS123" s="42">
        <v>1</v>
      </c>
      <c r="AT123" s="42">
        <v>60</v>
      </c>
      <c r="AU123" s="42">
        <v>1</v>
      </c>
      <c r="AV123" s="45">
        <f t="shared" si="6"/>
        <v>2</v>
      </c>
      <c r="AW123" s="45">
        <f t="shared" si="7"/>
        <v>100</v>
      </c>
      <c r="AX123" s="45">
        <f t="shared" si="5"/>
        <v>2</v>
      </c>
    </row>
    <row r="124" spans="1:50" s="4" customFormat="1" ht="15" customHeight="1" x14ac:dyDescent="0.25">
      <c r="A124" s="120"/>
      <c r="B124" s="120"/>
      <c r="C124" s="114"/>
      <c r="D124" s="41"/>
      <c r="E124" s="42"/>
      <c r="F124" s="42"/>
      <c r="G124" s="42"/>
      <c r="H124" s="41"/>
      <c r="I124" s="42"/>
      <c r="J124" s="42"/>
      <c r="K124" s="42"/>
      <c r="L124" s="41"/>
      <c r="M124" s="42"/>
      <c r="N124" s="42"/>
      <c r="O124" s="42"/>
      <c r="P124" s="41"/>
      <c r="Q124" s="42"/>
      <c r="R124" s="42"/>
      <c r="S124" s="43"/>
      <c r="T124" s="41" t="s">
        <v>14</v>
      </c>
      <c r="U124" s="42">
        <v>1</v>
      </c>
      <c r="V124" s="42">
        <v>40</v>
      </c>
      <c r="W124" s="42">
        <v>1</v>
      </c>
      <c r="X124" s="41"/>
      <c r="Y124" s="42"/>
      <c r="Z124" s="42"/>
      <c r="AA124" s="42"/>
      <c r="AB124" s="41"/>
      <c r="AC124" s="42"/>
      <c r="AD124" s="42"/>
      <c r="AE124" s="42"/>
      <c r="AF124" s="41"/>
      <c r="AG124" s="42"/>
      <c r="AH124" s="42"/>
      <c r="AI124" s="42"/>
      <c r="AJ124" s="41"/>
      <c r="AK124" s="42"/>
      <c r="AL124" s="42"/>
      <c r="AM124" s="43"/>
      <c r="AN124" s="44"/>
      <c r="AO124" s="42"/>
      <c r="AP124" s="42"/>
      <c r="AQ124" s="42"/>
      <c r="AR124" s="41"/>
      <c r="AS124" s="42"/>
      <c r="AT124" s="42"/>
      <c r="AU124" s="42"/>
      <c r="AV124" s="45">
        <f t="shared" si="6"/>
        <v>1</v>
      </c>
      <c r="AW124" s="45">
        <f t="shared" si="7"/>
        <v>40</v>
      </c>
      <c r="AX124" s="45">
        <f t="shared" si="5"/>
        <v>1</v>
      </c>
    </row>
    <row r="125" spans="1:50" s="4" customFormat="1" ht="15" customHeight="1" x14ac:dyDescent="0.25">
      <c r="A125" s="120"/>
      <c r="B125" s="120"/>
      <c r="C125" s="115"/>
      <c r="D125" s="41"/>
      <c r="E125" s="42"/>
      <c r="F125" s="42"/>
      <c r="G125" s="42"/>
      <c r="H125" s="41"/>
      <c r="I125" s="42"/>
      <c r="J125" s="42"/>
      <c r="K125" s="42"/>
      <c r="L125" s="41"/>
      <c r="M125" s="42"/>
      <c r="N125" s="42"/>
      <c r="O125" s="42"/>
      <c r="P125" s="41"/>
      <c r="Q125" s="42"/>
      <c r="R125" s="42"/>
      <c r="S125" s="43"/>
      <c r="T125" s="41"/>
      <c r="U125" s="42"/>
      <c r="V125" s="42"/>
      <c r="W125" s="42"/>
      <c r="X125" s="41"/>
      <c r="Y125" s="42"/>
      <c r="Z125" s="42"/>
      <c r="AA125" s="42"/>
      <c r="AB125" s="41"/>
      <c r="AC125" s="42"/>
      <c r="AD125" s="42"/>
      <c r="AE125" s="42"/>
      <c r="AF125" s="41"/>
      <c r="AG125" s="42"/>
      <c r="AH125" s="42"/>
      <c r="AI125" s="42"/>
      <c r="AJ125" s="41"/>
      <c r="AK125" s="42"/>
      <c r="AL125" s="42"/>
      <c r="AM125" s="43"/>
      <c r="AN125" s="44"/>
      <c r="AO125" s="42"/>
      <c r="AP125" s="42"/>
      <c r="AQ125" s="42"/>
      <c r="AR125" s="41"/>
      <c r="AS125" s="42"/>
      <c r="AT125" s="42"/>
      <c r="AU125" s="42"/>
      <c r="AV125" s="45">
        <f t="shared" si="6"/>
        <v>0</v>
      </c>
      <c r="AW125" s="45">
        <f t="shared" si="7"/>
        <v>0</v>
      </c>
      <c r="AX125" s="45">
        <f t="shared" si="5"/>
        <v>0</v>
      </c>
    </row>
    <row r="126" spans="1:50" s="4" customFormat="1" ht="14.25" customHeight="1" x14ac:dyDescent="0.25">
      <c r="A126" s="120"/>
      <c r="B126" s="120"/>
      <c r="C126" s="113" t="s">
        <v>136</v>
      </c>
      <c r="D126" s="41"/>
      <c r="E126" s="42"/>
      <c r="F126" s="42"/>
      <c r="G126" s="42"/>
      <c r="H126" s="41" t="s">
        <v>95</v>
      </c>
      <c r="I126" s="42">
        <v>1</v>
      </c>
      <c r="J126" s="42">
        <v>40</v>
      </c>
      <c r="K126" s="42">
        <v>2</v>
      </c>
      <c r="L126" s="41"/>
      <c r="M126" s="42"/>
      <c r="N126" s="42"/>
      <c r="O126" s="42"/>
      <c r="P126" s="41"/>
      <c r="Q126" s="42"/>
      <c r="R126" s="42"/>
      <c r="S126" s="43"/>
      <c r="T126" s="41"/>
      <c r="U126" s="42"/>
      <c r="V126" s="42"/>
      <c r="W126" s="42"/>
      <c r="X126" s="41"/>
      <c r="Y126" s="42"/>
      <c r="Z126" s="42"/>
      <c r="AA126" s="42"/>
      <c r="AB126" s="41" t="s">
        <v>121</v>
      </c>
      <c r="AC126" s="42">
        <v>1</v>
      </c>
      <c r="AD126" s="42">
        <v>40</v>
      </c>
      <c r="AE126" s="42">
        <v>1</v>
      </c>
      <c r="AF126" s="41" t="s">
        <v>14</v>
      </c>
      <c r="AG126" s="42">
        <v>1</v>
      </c>
      <c r="AH126" s="42">
        <v>40</v>
      </c>
      <c r="AI126" s="42">
        <v>1</v>
      </c>
      <c r="AJ126" s="41" t="s">
        <v>121</v>
      </c>
      <c r="AK126" s="42">
        <v>1</v>
      </c>
      <c r="AL126" s="42">
        <v>40</v>
      </c>
      <c r="AM126" s="42">
        <v>1</v>
      </c>
      <c r="AN126" s="44"/>
      <c r="AO126" s="42"/>
      <c r="AP126" s="42"/>
      <c r="AQ126" s="42"/>
      <c r="AR126" s="41"/>
      <c r="AS126" s="42"/>
      <c r="AT126" s="42"/>
      <c r="AU126" s="42"/>
      <c r="AV126" s="45">
        <f t="shared" si="6"/>
        <v>4</v>
      </c>
      <c r="AW126" s="45">
        <f t="shared" si="7"/>
        <v>160</v>
      </c>
      <c r="AX126" s="45">
        <f t="shared" si="5"/>
        <v>5</v>
      </c>
    </row>
    <row r="127" spans="1:50" s="4" customFormat="1" ht="15" customHeight="1" x14ac:dyDescent="0.25">
      <c r="A127" s="120"/>
      <c r="B127" s="120"/>
      <c r="C127" s="114"/>
      <c r="D127" s="41"/>
      <c r="E127" s="42"/>
      <c r="F127" s="42"/>
      <c r="G127" s="42"/>
      <c r="H127" s="41"/>
      <c r="I127" s="42"/>
      <c r="J127" s="42"/>
      <c r="K127" s="42"/>
      <c r="L127" s="41"/>
      <c r="M127" s="42"/>
      <c r="N127" s="42"/>
      <c r="O127" s="42"/>
      <c r="P127" s="41"/>
      <c r="Q127" s="42"/>
      <c r="R127" s="42"/>
      <c r="S127" s="43"/>
      <c r="T127" s="41"/>
      <c r="U127" s="42"/>
      <c r="V127" s="42"/>
      <c r="W127" s="42"/>
      <c r="X127" s="41"/>
      <c r="Y127" s="42"/>
      <c r="Z127" s="42"/>
      <c r="AA127" s="42"/>
      <c r="AB127" s="41"/>
      <c r="AC127" s="42"/>
      <c r="AD127" s="42"/>
      <c r="AE127" s="42"/>
      <c r="AF127" s="41"/>
      <c r="AG127" s="42"/>
      <c r="AH127" s="42"/>
      <c r="AI127" s="42"/>
      <c r="AJ127" s="41"/>
      <c r="AK127" s="42"/>
      <c r="AL127" s="42"/>
      <c r="AM127" s="43"/>
      <c r="AN127" s="44"/>
      <c r="AO127" s="42"/>
      <c r="AP127" s="42"/>
      <c r="AQ127" s="42"/>
      <c r="AR127" s="41"/>
      <c r="AS127" s="42"/>
      <c r="AT127" s="42"/>
      <c r="AU127" s="42"/>
      <c r="AV127" s="45">
        <f t="shared" si="6"/>
        <v>0</v>
      </c>
      <c r="AW127" s="45">
        <f t="shared" si="7"/>
        <v>0</v>
      </c>
      <c r="AX127" s="45">
        <f t="shared" si="5"/>
        <v>0</v>
      </c>
    </row>
    <row r="128" spans="1:50" s="4" customFormat="1" ht="15" customHeight="1" x14ac:dyDescent="0.25">
      <c r="A128" s="120"/>
      <c r="B128" s="120"/>
      <c r="C128" s="114"/>
      <c r="D128" s="41"/>
      <c r="E128" s="42"/>
      <c r="F128" s="42"/>
      <c r="G128" s="42"/>
      <c r="H128" s="41"/>
      <c r="I128" s="42"/>
      <c r="J128" s="42"/>
      <c r="K128" s="42"/>
      <c r="L128" s="41"/>
      <c r="M128" s="42"/>
      <c r="N128" s="42"/>
      <c r="O128" s="42"/>
      <c r="P128" s="41"/>
      <c r="Q128" s="42"/>
      <c r="R128" s="42"/>
      <c r="S128" s="43"/>
      <c r="T128" s="41"/>
      <c r="U128" s="42"/>
      <c r="V128" s="42"/>
      <c r="W128" s="42"/>
      <c r="X128" s="41"/>
      <c r="Y128" s="42"/>
      <c r="Z128" s="42"/>
      <c r="AA128" s="42"/>
      <c r="AB128" s="41" t="s">
        <v>36</v>
      </c>
      <c r="AC128" s="42">
        <v>1</v>
      </c>
      <c r="AD128" s="42">
        <v>40</v>
      </c>
      <c r="AE128" s="42">
        <v>1</v>
      </c>
      <c r="AF128" s="41" t="s">
        <v>121</v>
      </c>
      <c r="AG128" s="42">
        <v>1</v>
      </c>
      <c r="AH128" s="42">
        <v>40</v>
      </c>
      <c r="AI128" s="42">
        <v>1</v>
      </c>
      <c r="AJ128" s="41"/>
      <c r="AK128" s="42"/>
      <c r="AL128" s="42"/>
      <c r="AM128" s="43"/>
      <c r="AN128" s="44"/>
      <c r="AO128" s="42"/>
      <c r="AP128" s="42"/>
      <c r="AQ128" s="42"/>
      <c r="AR128" s="41"/>
      <c r="AS128" s="42"/>
      <c r="AT128" s="42"/>
      <c r="AU128" s="42"/>
      <c r="AV128" s="45">
        <f t="shared" si="6"/>
        <v>2</v>
      </c>
      <c r="AW128" s="45">
        <f t="shared" si="7"/>
        <v>80</v>
      </c>
      <c r="AX128" s="45">
        <f t="shared" si="5"/>
        <v>2</v>
      </c>
    </row>
    <row r="129" spans="1:50" s="4" customFormat="1" ht="15" customHeight="1" x14ac:dyDescent="0.25">
      <c r="A129" s="120"/>
      <c r="B129" s="120"/>
      <c r="C129" s="114"/>
      <c r="D129" s="41"/>
      <c r="E129" s="42"/>
      <c r="F129" s="42"/>
      <c r="G129" s="42"/>
      <c r="H129" s="41"/>
      <c r="I129" s="42"/>
      <c r="J129" s="42"/>
      <c r="K129" s="42"/>
      <c r="L129" s="41"/>
      <c r="M129" s="42"/>
      <c r="N129" s="42"/>
      <c r="O129" s="42"/>
      <c r="P129" s="41"/>
      <c r="Q129" s="42"/>
      <c r="R129" s="42"/>
      <c r="S129" s="43"/>
      <c r="T129" s="41"/>
      <c r="U129" s="42"/>
      <c r="V129" s="42"/>
      <c r="W129" s="42"/>
      <c r="X129" s="41"/>
      <c r="Y129" s="42"/>
      <c r="Z129" s="42"/>
      <c r="AA129" s="42"/>
      <c r="AB129" s="41"/>
      <c r="AC129" s="42"/>
      <c r="AD129" s="42"/>
      <c r="AE129" s="42"/>
      <c r="AF129" s="41"/>
      <c r="AG129" s="42"/>
      <c r="AH129" s="42"/>
      <c r="AI129" s="42"/>
      <c r="AJ129" s="41"/>
      <c r="AK129" s="42"/>
      <c r="AL129" s="42"/>
      <c r="AM129" s="43"/>
      <c r="AN129" s="44"/>
      <c r="AO129" s="42"/>
      <c r="AP129" s="42"/>
      <c r="AQ129" s="42"/>
      <c r="AR129" s="41"/>
      <c r="AS129" s="42"/>
      <c r="AT129" s="42"/>
      <c r="AU129" s="42"/>
      <c r="AV129" s="45">
        <f t="shared" si="6"/>
        <v>0</v>
      </c>
      <c r="AW129" s="45">
        <f t="shared" si="7"/>
        <v>0</v>
      </c>
      <c r="AX129" s="45">
        <f t="shared" si="5"/>
        <v>0</v>
      </c>
    </row>
    <row r="130" spans="1:50" s="4" customFormat="1" ht="15" customHeight="1" x14ac:dyDescent="0.25">
      <c r="A130" s="120"/>
      <c r="B130" s="120"/>
      <c r="C130" s="115"/>
      <c r="D130" s="41"/>
      <c r="E130" s="42"/>
      <c r="F130" s="42"/>
      <c r="G130" s="42"/>
      <c r="H130" s="41"/>
      <c r="I130" s="42"/>
      <c r="J130" s="42"/>
      <c r="K130" s="42"/>
      <c r="L130" s="41"/>
      <c r="M130" s="42"/>
      <c r="N130" s="42"/>
      <c r="O130" s="42"/>
      <c r="P130" s="41"/>
      <c r="Q130" s="42"/>
      <c r="R130" s="42"/>
      <c r="S130" s="43"/>
      <c r="T130" s="41"/>
      <c r="U130" s="42"/>
      <c r="V130" s="42"/>
      <c r="W130" s="42"/>
      <c r="X130" s="41"/>
      <c r="Y130" s="42"/>
      <c r="Z130" s="42"/>
      <c r="AA130" s="42"/>
      <c r="AB130" s="41"/>
      <c r="AC130" s="42"/>
      <c r="AD130" s="42"/>
      <c r="AE130" s="42"/>
      <c r="AF130" s="41"/>
      <c r="AG130" s="42"/>
      <c r="AH130" s="42"/>
      <c r="AI130" s="42"/>
      <c r="AJ130" s="41"/>
      <c r="AK130" s="42"/>
      <c r="AL130" s="42"/>
      <c r="AM130" s="43"/>
      <c r="AN130" s="44"/>
      <c r="AO130" s="42"/>
      <c r="AP130" s="42"/>
      <c r="AQ130" s="42"/>
      <c r="AR130" s="41"/>
      <c r="AS130" s="42"/>
      <c r="AT130" s="42"/>
      <c r="AU130" s="42"/>
      <c r="AV130" s="45">
        <f t="shared" si="6"/>
        <v>0</v>
      </c>
      <c r="AW130" s="45">
        <f t="shared" si="7"/>
        <v>0</v>
      </c>
      <c r="AX130" s="45">
        <f t="shared" si="5"/>
        <v>0</v>
      </c>
    </row>
    <row r="131" spans="1:50" s="4" customFormat="1" ht="15" customHeight="1" x14ac:dyDescent="0.25">
      <c r="A131" s="120"/>
      <c r="B131" s="120"/>
      <c r="C131" s="113" t="s">
        <v>137</v>
      </c>
      <c r="D131" s="41"/>
      <c r="E131" s="42"/>
      <c r="F131" s="42"/>
      <c r="G131" s="42"/>
      <c r="H131" s="41" t="s">
        <v>95</v>
      </c>
      <c r="I131" s="42">
        <v>1</v>
      </c>
      <c r="J131" s="42">
        <v>40</v>
      </c>
      <c r="K131" s="42">
        <v>2</v>
      </c>
      <c r="L131" s="41"/>
      <c r="M131" s="42"/>
      <c r="N131" s="42"/>
      <c r="O131" s="42"/>
      <c r="P131" s="41" t="s">
        <v>114</v>
      </c>
      <c r="Q131" s="42">
        <v>1</v>
      </c>
      <c r="R131" s="42">
        <v>30</v>
      </c>
      <c r="S131" s="43">
        <v>1</v>
      </c>
      <c r="T131" s="41"/>
      <c r="U131" s="42"/>
      <c r="V131" s="42"/>
      <c r="W131" s="42"/>
      <c r="X131" s="41" t="s">
        <v>15</v>
      </c>
      <c r="Y131" s="42">
        <v>1</v>
      </c>
      <c r="Z131" s="42">
        <v>40</v>
      </c>
      <c r="AA131" s="42">
        <v>1</v>
      </c>
      <c r="AB131" s="41"/>
      <c r="AC131" s="42"/>
      <c r="AD131" s="42"/>
      <c r="AE131" s="42"/>
      <c r="AF131" s="41"/>
      <c r="AG131" s="42"/>
      <c r="AH131" s="42"/>
      <c r="AI131" s="42"/>
      <c r="AJ131" s="41"/>
      <c r="AK131" s="42"/>
      <c r="AL131" s="42"/>
      <c r="AM131" s="43"/>
      <c r="AN131" s="44"/>
      <c r="AO131" s="42"/>
      <c r="AP131" s="42"/>
      <c r="AQ131" s="42"/>
      <c r="AR131" s="41"/>
      <c r="AS131" s="42"/>
      <c r="AT131" s="42"/>
      <c r="AU131" s="42"/>
      <c r="AV131" s="45">
        <f t="shared" si="6"/>
        <v>3</v>
      </c>
      <c r="AW131" s="45">
        <f t="shared" si="7"/>
        <v>110</v>
      </c>
      <c r="AX131" s="45">
        <f t="shared" si="5"/>
        <v>4</v>
      </c>
    </row>
    <row r="132" spans="1:50" s="4" customFormat="1" ht="15" customHeight="1" x14ac:dyDescent="0.25">
      <c r="A132" s="120"/>
      <c r="B132" s="120"/>
      <c r="C132" s="114"/>
      <c r="D132" s="41"/>
      <c r="E132" s="42"/>
      <c r="F132" s="42"/>
      <c r="G132" s="42"/>
      <c r="H132" s="41" t="s">
        <v>102</v>
      </c>
      <c r="I132" s="42">
        <v>1</v>
      </c>
      <c r="J132" s="42">
        <v>40</v>
      </c>
      <c r="K132" s="42">
        <v>2</v>
      </c>
      <c r="L132" s="41" t="s">
        <v>115</v>
      </c>
      <c r="M132" s="42">
        <v>1</v>
      </c>
      <c r="N132" s="42">
        <v>40</v>
      </c>
      <c r="O132" s="42">
        <v>1</v>
      </c>
      <c r="P132" s="41" t="s">
        <v>31</v>
      </c>
      <c r="Q132" s="42">
        <v>1</v>
      </c>
      <c r="R132" s="42">
        <v>30</v>
      </c>
      <c r="S132" s="43">
        <v>1</v>
      </c>
      <c r="T132" s="41" t="s">
        <v>115</v>
      </c>
      <c r="U132" s="42">
        <v>1</v>
      </c>
      <c r="V132" s="42">
        <v>40</v>
      </c>
      <c r="W132" s="42">
        <v>1</v>
      </c>
      <c r="X132" s="41" t="s">
        <v>115</v>
      </c>
      <c r="Y132" s="42">
        <v>1</v>
      </c>
      <c r="Z132" s="42">
        <v>40</v>
      </c>
      <c r="AA132" s="42">
        <v>1</v>
      </c>
      <c r="AB132" s="41" t="s">
        <v>115</v>
      </c>
      <c r="AC132" s="42">
        <v>1</v>
      </c>
      <c r="AD132" s="42">
        <v>40</v>
      </c>
      <c r="AE132" s="42">
        <v>1</v>
      </c>
      <c r="AF132" s="41" t="s">
        <v>115</v>
      </c>
      <c r="AG132" s="42">
        <v>1</v>
      </c>
      <c r="AH132" s="42">
        <v>40</v>
      </c>
      <c r="AI132" s="42">
        <v>1</v>
      </c>
      <c r="AJ132" s="41" t="s">
        <v>37</v>
      </c>
      <c r="AK132" s="42">
        <v>1</v>
      </c>
      <c r="AL132" s="42">
        <v>40</v>
      </c>
      <c r="AM132" s="43">
        <v>1</v>
      </c>
      <c r="AN132" s="41" t="s">
        <v>115</v>
      </c>
      <c r="AO132" s="42">
        <v>1</v>
      </c>
      <c r="AP132" s="42">
        <v>40</v>
      </c>
      <c r="AQ132" s="42">
        <v>1</v>
      </c>
      <c r="AR132" s="41" t="s">
        <v>15</v>
      </c>
      <c r="AS132" s="42"/>
      <c r="AT132" s="42">
        <v>40</v>
      </c>
      <c r="AU132" s="42">
        <v>1</v>
      </c>
      <c r="AV132" s="45">
        <f t="shared" si="6"/>
        <v>9</v>
      </c>
      <c r="AW132" s="45">
        <f t="shared" si="7"/>
        <v>350</v>
      </c>
      <c r="AX132" s="45">
        <f t="shared" si="5"/>
        <v>11</v>
      </c>
    </row>
    <row r="133" spans="1:50" s="4" customFormat="1" ht="15" customHeight="1" x14ac:dyDescent="0.25">
      <c r="A133" s="120"/>
      <c r="B133" s="120"/>
      <c r="C133" s="114"/>
      <c r="D133" s="41"/>
      <c r="E133" s="42"/>
      <c r="F133" s="42"/>
      <c r="G133" s="42"/>
      <c r="H133" s="41" t="s">
        <v>115</v>
      </c>
      <c r="I133" s="42">
        <v>1</v>
      </c>
      <c r="J133" s="42">
        <v>40</v>
      </c>
      <c r="K133" s="42">
        <v>2</v>
      </c>
      <c r="L133" s="41"/>
      <c r="M133" s="42"/>
      <c r="N133" s="42"/>
      <c r="O133" s="42"/>
      <c r="P133" s="41" t="s">
        <v>115</v>
      </c>
      <c r="Q133" s="42">
        <v>1</v>
      </c>
      <c r="R133" s="42">
        <v>40</v>
      </c>
      <c r="S133" s="42">
        <v>1</v>
      </c>
      <c r="T133" s="41" t="s">
        <v>121</v>
      </c>
      <c r="U133" s="42">
        <v>1</v>
      </c>
      <c r="V133" s="42">
        <v>40</v>
      </c>
      <c r="W133" s="42">
        <v>1</v>
      </c>
      <c r="X133" s="41"/>
      <c r="Y133" s="42"/>
      <c r="Z133" s="42"/>
      <c r="AA133" s="42"/>
      <c r="AB133" s="41" t="s">
        <v>93</v>
      </c>
      <c r="AC133" s="42">
        <v>1</v>
      </c>
      <c r="AD133" s="42">
        <v>40</v>
      </c>
      <c r="AE133" s="42">
        <v>1</v>
      </c>
      <c r="AF133" s="41"/>
      <c r="AG133" s="42"/>
      <c r="AH133" s="42"/>
      <c r="AI133" s="42"/>
      <c r="AJ133" s="41" t="s">
        <v>115</v>
      </c>
      <c r="AK133" s="42">
        <v>1</v>
      </c>
      <c r="AL133" s="42">
        <v>40</v>
      </c>
      <c r="AM133" s="42">
        <v>1</v>
      </c>
      <c r="AN133" s="44" t="s">
        <v>15</v>
      </c>
      <c r="AO133" s="42">
        <v>1</v>
      </c>
      <c r="AP133" s="42">
        <v>40</v>
      </c>
      <c r="AQ133" s="42">
        <v>1</v>
      </c>
      <c r="AR133" s="41" t="s">
        <v>115</v>
      </c>
      <c r="AS133" s="42">
        <v>1</v>
      </c>
      <c r="AT133" s="42">
        <v>40</v>
      </c>
      <c r="AU133" s="42">
        <v>1</v>
      </c>
      <c r="AV133" s="45">
        <f t="shared" si="6"/>
        <v>7</v>
      </c>
      <c r="AW133" s="45">
        <f t="shared" si="7"/>
        <v>280</v>
      </c>
      <c r="AX133" s="45">
        <f t="shared" si="5"/>
        <v>8</v>
      </c>
    </row>
    <row r="134" spans="1:50" s="4" customFormat="1" ht="15" customHeight="1" x14ac:dyDescent="0.25">
      <c r="A134" s="120"/>
      <c r="B134" s="120"/>
      <c r="C134" s="114"/>
      <c r="D134" s="41"/>
      <c r="E134" s="42"/>
      <c r="F134" s="42"/>
      <c r="G134" s="42"/>
      <c r="H134" s="41"/>
      <c r="I134" s="42"/>
      <c r="J134" s="42"/>
      <c r="K134" s="42"/>
      <c r="L134" s="41"/>
      <c r="M134" s="42"/>
      <c r="N134" s="42"/>
      <c r="O134" s="42"/>
      <c r="P134" s="41"/>
      <c r="Q134" s="42"/>
      <c r="R134" s="42"/>
      <c r="S134" s="43"/>
      <c r="T134" s="41"/>
      <c r="U134" s="42"/>
      <c r="V134" s="42"/>
      <c r="W134" s="42"/>
      <c r="X134" s="41"/>
      <c r="Y134" s="42"/>
      <c r="Z134" s="42"/>
      <c r="AA134" s="42"/>
      <c r="AB134" s="41" t="s">
        <v>23</v>
      </c>
      <c r="AC134" s="42">
        <v>1</v>
      </c>
      <c r="AD134" s="42">
        <v>40</v>
      </c>
      <c r="AE134" s="42">
        <v>1</v>
      </c>
      <c r="AF134" s="41" t="s">
        <v>23</v>
      </c>
      <c r="AG134" s="42">
        <v>1</v>
      </c>
      <c r="AH134" s="42">
        <v>40</v>
      </c>
      <c r="AI134" s="42">
        <v>1</v>
      </c>
      <c r="AJ134" s="41"/>
      <c r="AK134" s="42"/>
      <c r="AL134" s="42"/>
      <c r="AM134" s="43"/>
      <c r="AN134" s="41" t="s">
        <v>23</v>
      </c>
      <c r="AO134" s="42">
        <v>1</v>
      </c>
      <c r="AP134" s="42">
        <v>40</v>
      </c>
      <c r="AQ134" s="42">
        <v>1</v>
      </c>
      <c r="AR134" s="41"/>
      <c r="AS134" s="42"/>
      <c r="AT134" s="42"/>
      <c r="AU134" s="42"/>
      <c r="AV134" s="45">
        <f t="shared" si="6"/>
        <v>3</v>
      </c>
      <c r="AW134" s="45">
        <f t="shared" si="7"/>
        <v>120</v>
      </c>
      <c r="AX134" s="45">
        <f t="shared" ref="AX134:AX180" si="10">SUM(G134,K134,O134,S134,W134,AA134,AE134,AI134,AM134,AQ134,AU134)</f>
        <v>3</v>
      </c>
    </row>
    <row r="135" spans="1:50" s="4" customFormat="1" ht="15" customHeight="1" x14ac:dyDescent="0.25">
      <c r="A135" s="120"/>
      <c r="B135" s="120"/>
      <c r="C135" s="115"/>
      <c r="D135" s="41"/>
      <c r="E135" s="42"/>
      <c r="F135" s="42"/>
      <c r="G135" s="42"/>
      <c r="H135" s="41"/>
      <c r="I135" s="42"/>
      <c r="J135" s="42"/>
      <c r="K135" s="42"/>
      <c r="L135" s="41"/>
      <c r="M135" s="42"/>
      <c r="N135" s="42"/>
      <c r="O135" s="42"/>
      <c r="P135" s="41"/>
      <c r="Q135" s="42"/>
      <c r="R135" s="42"/>
      <c r="S135" s="43"/>
      <c r="T135" s="41"/>
      <c r="U135" s="42"/>
      <c r="V135" s="42"/>
      <c r="W135" s="42"/>
      <c r="X135" s="41"/>
      <c r="Y135" s="42"/>
      <c r="Z135" s="42"/>
      <c r="AA135" s="42"/>
      <c r="AB135" s="41"/>
      <c r="AC135" s="42"/>
      <c r="AD135" s="42"/>
      <c r="AE135" s="42"/>
      <c r="AF135" s="41"/>
      <c r="AG135" s="42"/>
      <c r="AH135" s="42"/>
      <c r="AI135" s="42"/>
      <c r="AJ135" s="41" t="s">
        <v>120</v>
      </c>
      <c r="AK135" s="42">
        <v>1</v>
      </c>
      <c r="AL135" s="42">
        <v>40</v>
      </c>
      <c r="AM135" s="42">
        <v>1</v>
      </c>
      <c r="AN135" s="44"/>
      <c r="AO135" s="42"/>
      <c r="AP135" s="42"/>
      <c r="AQ135" s="42"/>
      <c r="AR135" s="41"/>
      <c r="AS135" s="42"/>
      <c r="AT135" s="42"/>
      <c r="AU135" s="42"/>
      <c r="AV135" s="45">
        <f t="shared" ref="AV135:AV180" si="11">SUM(E135,I135,M135,Q135,U135,Y135,AC135,AG135,AK135,AO135,AS135)</f>
        <v>1</v>
      </c>
      <c r="AW135" s="45">
        <f t="shared" ref="AW135:AW180" si="12">E135*F135+I135*J135+M135*N135+Q135*R135+U135*V135+Y135*Z135+AC135*AD135+AG135*AH135+AK135*AL135+AO135*AP135+AS135*AT135</f>
        <v>40</v>
      </c>
      <c r="AX135" s="45">
        <f t="shared" si="10"/>
        <v>1</v>
      </c>
    </row>
    <row r="136" spans="1:50" s="4" customFormat="1" ht="15" customHeight="1" x14ac:dyDescent="0.25">
      <c r="A136" s="120"/>
      <c r="B136" s="120"/>
      <c r="C136" s="113" t="s">
        <v>138</v>
      </c>
      <c r="D136" s="41"/>
      <c r="E136" s="42"/>
      <c r="F136" s="42"/>
      <c r="G136" s="42"/>
      <c r="H136" s="41" t="s">
        <v>97</v>
      </c>
      <c r="I136" s="42">
        <v>1</v>
      </c>
      <c r="J136" s="42">
        <v>35</v>
      </c>
      <c r="K136" s="42">
        <v>2</v>
      </c>
      <c r="L136" s="41" t="s">
        <v>14</v>
      </c>
      <c r="M136" s="42">
        <v>1</v>
      </c>
      <c r="N136" s="42">
        <v>40</v>
      </c>
      <c r="O136" s="42">
        <v>1</v>
      </c>
      <c r="P136" s="41" t="s">
        <v>98</v>
      </c>
      <c r="Q136" s="42">
        <v>1</v>
      </c>
      <c r="R136" s="42">
        <v>40</v>
      </c>
      <c r="S136" s="43">
        <v>1</v>
      </c>
      <c r="T136" s="41"/>
      <c r="U136" s="42"/>
      <c r="V136" s="42"/>
      <c r="W136" s="42"/>
      <c r="X136" s="41"/>
      <c r="Y136" s="42"/>
      <c r="Z136" s="42"/>
      <c r="AA136" s="42"/>
      <c r="AB136" s="41"/>
      <c r="AC136" s="42"/>
      <c r="AD136" s="42"/>
      <c r="AE136" s="42"/>
      <c r="AF136" s="41"/>
      <c r="AG136" s="42"/>
      <c r="AH136" s="42"/>
      <c r="AI136" s="42"/>
      <c r="AJ136" s="46" t="s">
        <v>35</v>
      </c>
      <c r="AK136" s="42">
        <v>1</v>
      </c>
      <c r="AL136" s="42">
        <v>40</v>
      </c>
      <c r="AM136" s="43">
        <v>1</v>
      </c>
      <c r="AN136" s="44"/>
      <c r="AO136" s="42"/>
      <c r="AP136" s="42"/>
      <c r="AQ136" s="42"/>
      <c r="AR136" s="41" t="s">
        <v>23</v>
      </c>
      <c r="AS136" s="42">
        <v>1</v>
      </c>
      <c r="AT136" s="42">
        <v>40</v>
      </c>
      <c r="AU136" s="42">
        <v>1</v>
      </c>
      <c r="AV136" s="45">
        <f t="shared" si="11"/>
        <v>5</v>
      </c>
      <c r="AW136" s="45">
        <f t="shared" si="12"/>
        <v>195</v>
      </c>
      <c r="AX136" s="45">
        <f t="shared" si="10"/>
        <v>6</v>
      </c>
    </row>
    <row r="137" spans="1:50" s="4" customFormat="1" ht="15" customHeight="1" x14ac:dyDescent="0.25">
      <c r="A137" s="120"/>
      <c r="B137" s="120"/>
      <c r="C137" s="114"/>
      <c r="D137" s="41"/>
      <c r="E137" s="42"/>
      <c r="F137" s="42"/>
      <c r="G137" s="42"/>
      <c r="H137" s="41" t="s">
        <v>107</v>
      </c>
      <c r="I137" s="42">
        <v>1</v>
      </c>
      <c r="J137" s="42">
        <v>35</v>
      </c>
      <c r="K137" s="42">
        <v>2</v>
      </c>
      <c r="L137" s="41" t="s">
        <v>15</v>
      </c>
      <c r="M137" s="42">
        <v>1</v>
      </c>
      <c r="N137" s="42">
        <v>40</v>
      </c>
      <c r="O137" s="42">
        <v>1</v>
      </c>
      <c r="P137" s="41" t="s">
        <v>104</v>
      </c>
      <c r="Q137" s="42">
        <v>1</v>
      </c>
      <c r="R137" s="42">
        <v>40</v>
      </c>
      <c r="S137" s="43">
        <v>1</v>
      </c>
      <c r="T137" s="41"/>
      <c r="U137" s="42"/>
      <c r="V137" s="42"/>
      <c r="W137" s="42"/>
      <c r="X137" s="41"/>
      <c r="Y137" s="42"/>
      <c r="Z137" s="42"/>
      <c r="AA137" s="42"/>
      <c r="AB137" s="41" t="s">
        <v>36</v>
      </c>
      <c r="AC137" s="42">
        <v>1</v>
      </c>
      <c r="AD137" s="42">
        <v>40</v>
      </c>
      <c r="AE137" s="42">
        <v>1</v>
      </c>
      <c r="AF137" s="41"/>
      <c r="AG137" s="42"/>
      <c r="AH137" s="42"/>
      <c r="AI137" s="42"/>
      <c r="AJ137" s="41" t="s">
        <v>14</v>
      </c>
      <c r="AK137" s="42">
        <v>1</v>
      </c>
      <c r="AL137" s="42">
        <v>40</v>
      </c>
      <c r="AM137" s="43">
        <v>1</v>
      </c>
      <c r="AN137" s="44" t="s">
        <v>100</v>
      </c>
      <c r="AO137" s="42">
        <v>1</v>
      </c>
      <c r="AP137" s="42">
        <v>40</v>
      </c>
      <c r="AQ137" s="42">
        <v>1</v>
      </c>
      <c r="AR137" s="41" t="s">
        <v>93</v>
      </c>
      <c r="AS137" s="42">
        <v>1</v>
      </c>
      <c r="AT137" s="42">
        <v>40</v>
      </c>
      <c r="AU137" s="42">
        <v>1</v>
      </c>
      <c r="AV137" s="45">
        <f t="shared" si="11"/>
        <v>7</v>
      </c>
      <c r="AW137" s="45">
        <f t="shared" si="12"/>
        <v>275</v>
      </c>
      <c r="AX137" s="45">
        <f t="shared" si="10"/>
        <v>8</v>
      </c>
    </row>
    <row r="138" spans="1:50" s="4" customFormat="1" ht="15" customHeight="1" x14ac:dyDescent="0.25">
      <c r="A138" s="120"/>
      <c r="B138" s="120"/>
      <c r="C138" s="114"/>
      <c r="D138" s="41"/>
      <c r="E138" s="42"/>
      <c r="F138" s="42"/>
      <c r="G138" s="42"/>
      <c r="H138" s="41"/>
      <c r="I138" s="42"/>
      <c r="J138" s="42"/>
      <c r="K138" s="42"/>
      <c r="L138" s="41"/>
      <c r="M138" s="42"/>
      <c r="N138" s="42"/>
      <c r="O138" s="42"/>
      <c r="P138" s="41" t="s">
        <v>113</v>
      </c>
      <c r="Q138" s="42">
        <v>1</v>
      </c>
      <c r="R138" s="42">
        <v>30</v>
      </c>
      <c r="S138" s="43">
        <v>1</v>
      </c>
      <c r="T138" s="41"/>
      <c r="U138" s="42"/>
      <c r="V138" s="42"/>
      <c r="W138" s="42"/>
      <c r="X138" s="41"/>
      <c r="Y138" s="42"/>
      <c r="Z138" s="42"/>
      <c r="AA138" s="42"/>
      <c r="AB138" s="41"/>
      <c r="AC138" s="42"/>
      <c r="AD138" s="42"/>
      <c r="AE138" s="42"/>
      <c r="AF138" s="41" t="s">
        <v>36</v>
      </c>
      <c r="AG138" s="42">
        <v>1</v>
      </c>
      <c r="AH138" s="42">
        <v>40</v>
      </c>
      <c r="AI138" s="42">
        <v>1</v>
      </c>
      <c r="AJ138" s="41"/>
      <c r="AK138" s="42"/>
      <c r="AL138" s="42"/>
      <c r="AM138" s="43"/>
      <c r="AN138" s="44"/>
      <c r="AO138" s="42"/>
      <c r="AP138" s="42"/>
      <c r="AQ138" s="42"/>
      <c r="AR138" s="41" t="s">
        <v>100</v>
      </c>
      <c r="AS138" s="42">
        <v>1</v>
      </c>
      <c r="AT138" s="42">
        <v>40</v>
      </c>
      <c r="AU138" s="42">
        <v>1</v>
      </c>
      <c r="AV138" s="45">
        <f t="shared" si="11"/>
        <v>3</v>
      </c>
      <c r="AW138" s="45">
        <f t="shared" si="12"/>
        <v>110</v>
      </c>
      <c r="AX138" s="45">
        <f t="shared" si="10"/>
        <v>3</v>
      </c>
    </row>
    <row r="139" spans="1:50" s="4" customFormat="1" ht="15" customHeight="1" x14ac:dyDescent="0.25">
      <c r="A139" s="120"/>
      <c r="B139" s="120"/>
      <c r="C139" s="114"/>
      <c r="D139" s="41"/>
      <c r="E139" s="42"/>
      <c r="F139" s="42"/>
      <c r="G139" s="42"/>
      <c r="H139" s="41"/>
      <c r="I139" s="42"/>
      <c r="J139" s="42"/>
      <c r="K139" s="42"/>
      <c r="L139" s="41"/>
      <c r="M139" s="42"/>
      <c r="N139" s="42"/>
      <c r="O139" s="42"/>
      <c r="P139" s="41" t="s">
        <v>103</v>
      </c>
      <c r="Q139" s="42">
        <v>1</v>
      </c>
      <c r="R139" s="42">
        <v>40</v>
      </c>
      <c r="S139" s="43">
        <v>1</v>
      </c>
      <c r="T139" s="41"/>
      <c r="U139" s="42"/>
      <c r="V139" s="42"/>
      <c r="W139" s="42"/>
      <c r="X139" s="41"/>
      <c r="Y139" s="42"/>
      <c r="Z139" s="42"/>
      <c r="AA139" s="42"/>
      <c r="AB139" s="41"/>
      <c r="AC139" s="42"/>
      <c r="AD139" s="42"/>
      <c r="AE139" s="42"/>
      <c r="AF139" s="41"/>
      <c r="AG139" s="42"/>
      <c r="AH139" s="42"/>
      <c r="AI139" s="42"/>
      <c r="AJ139" s="41"/>
      <c r="AK139" s="42"/>
      <c r="AL139" s="42"/>
      <c r="AM139" s="43"/>
      <c r="AN139" s="44"/>
      <c r="AO139" s="42"/>
      <c r="AP139" s="42"/>
      <c r="AQ139" s="42"/>
      <c r="AR139" s="41"/>
      <c r="AS139" s="42"/>
      <c r="AT139" s="42"/>
      <c r="AU139" s="42"/>
      <c r="AV139" s="45">
        <f t="shared" si="11"/>
        <v>1</v>
      </c>
      <c r="AW139" s="45">
        <f t="shared" si="12"/>
        <v>40</v>
      </c>
      <c r="AX139" s="45">
        <f t="shared" si="10"/>
        <v>1</v>
      </c>
    </row>
    <row r="140" spans="1:50" s="4" customFormat="1" ht="15" customHeight="1" x14ac:dyDescent="0.25">
      <c r="A140" s="120"/>
      <c r="B140" s="120"/>
      <c r="C140" s="115"/>
      <c r="D140" s="41"/>
      <c r="E140" s="42"/>
      <c r="F140" s="42"/>
      <c r="G140" s="42"/>
      <c r="H140" s="41"/>
      <c r="I140" s="42"/>
      <c r="J140" s="42"/>
      <c r="K140" s="42"/>
      <c r="L140" s="41"/>
      <c r="M140" s="42"/>
      <c r="N140" s="42"/>
      <c r="O140" s="42"/>
      <c r="P140" s="41" t="s">
        <v>99</v>
      </c>
      <c r="Q140" s="42">
        <v>1</v>
      </c>
      <c r="R140" s="42">
        <v>40</v>
      </c>
      <c r="S140" s="43">
        <v>1</v>
      </c>
      <c r="T140" s="41"/>
      <c r="U140" s="42"/>
      <c r="V140" s="42"/>
      <c r="W140" s="42"/>
      <c r="X140" s="41"/>
      <c r="Y140" s="42"/>
      <c r="Z140" s="42"/>
      <c r="AA140" s="42"/>
      <c r="AB140" s="41"/>
      <c r="AC140" s="42"/>
      <c r="AD140" s="42"/>
      <c r="AE140" s="42"/>
      <c r="AF140" s="41"/>
      <c r="AG140" s="42"/>
      <c r="AH140" s="42"/>
      <c r="AI140" s="42"/>
      <c r="AJ140" s="41"/>
      <c r="AK140" s="42"/>
      <c r="AL140" s="42"/>
      <c r="AM140" s="43"/>
      <c r="AN140" s="44"/>
      <c r="AO140" s="42"/>
      <c r="AP140" s="42"/>
      <c r="AQ140" s="42"/>
      <c r="AR140" s="41"/>
      <c r="AS140" s="42"/>
      <c r="AT140" s="42"/>
      <c r="AU140" s="42"/>
      <c r="AV140" s="45">
        <f t="shared" si="11"/>
        <v>1</v>
      </c>
      <c r="AW140" s="45">
        <f t="shared" si="12"/>
        <v>40</v>
      </c>
      <c r="AX140" s="45">
        <f t="shared" si="10"/>
        <v>1</v>
      </c>
    </row>
    <row r="141" spans="1:50" s="4" customFormat="1" ht="15" customHeight="1" x14ac:dyDescent="0.25">
      <c r="A141" s="120"/>
      <c r="B141" s="120"/>
      <c r="C141" s="113" t="s">
        <v>139</v>
      </c>
      <c r="D141" s="41" t="s">
        <v>104</v>
      </c>
      <c r="E141" s="42">
        <v>1</v>
      </c>
      <c r="F141" s="42">
        <v>40</v>
      </c>
      <c r="G141" s="42"/>
      <c r="H141" s="41" t="s">
        <v>95</v>
      </c>
      <c r="I141" s="42">
        <v>1</v>
      </c>
      <c r="J141" s="42">
        <v>30</v>
      </c>
      <c r="K141" s="42">
        <v>2</v>
      </c>
      <c r="L141" s="41"/>
      <c r="M141" s="42"/>
      <c r="N141" s="42"/>
      <c r="O141" s="42"/>
      <c r="P141" s="41"/>
      <c r="Q141" s="42"/>
      <c r="R141" s="42"/>
      <c r="S141" s="43"/>
      <c r="T141" s="41" t="s">
        <v>17</v>
      </c>
      <c r="U141" s="42">
        <v>1</v>
      </c>
      <c r="V141" s="42">
        <v>30</v>
      </c>
      <c r="W141" s="42">
        <v>1</v>
      </c>
      <c r="X141" s="41" t="s">
        <v>17</v>
      </c>
      <c r="Y141" s="42">
        <v>1</v>
      </c>
      <c r="Z141" s="42">
        <v>30</v>
      </c>
      <c r="AA141" s="42"/>
      <c r="AB141" s="41" t="str">
        <f t="shared" ref="AB141" si="13">X141</f>
        <v>история</v>
      </c>
      <c r="AC141" s="42">
        <v>1</v>
      </c>
      <c r="AD141" s="42">
        <f t="shared" ref="AD141" si="14">Z141</f>
        <v>30</v>
      </c>
      <c r="AE141" s="42"/>
      <c r="AF141" s="41" t="s">
        <v>17</v>
      </c>
      <c r="AG141" s="42">
        <v>1</v>
      </c>
      <c r="AH141" s="42">
        <v>30</v>
      </c>
      <c r="AI141" s="42">
        <v>1</v>
      </c>
      <c r="AJ141" s="41" t="s">
        <v>17</v>
      </c>
      <c r="AK141" s="42">
        <v>1</v>
      </c>
      <c r="AL141" s="42">
        <v>30</v>
      </c>
      <c r="AM141" s="43">
        <v>1</v>
      </c>
      <c r="AN141" s="44" t="s">
        <v>93</v>
      </c>
      <c r="AO141" s="42">
        <v>1</v>
      </c>
      <c r="AP141" s="42">
        <v>90</v>
      </c>
      <c r="AQ141" s="42">
        <v>1</v>
      </c>
      <c r="AR141" s="41"/>
      <c r="AS141" s="42"/>
      <c r="AT141" s="42"/>
      <c r="AU141" s="42"/>
      <c r="AV141" s="45">
        <f t="shared" si="11"/>
        <v>8</v>
      </c>
      <c r="AW141" s="45">
        <f t="shared" si="12"/>
        <v>310</v>
      </c>
      <c r="AX141" s="45">
        <f t="shared" si="10"/>
        <v>6</v>
      </c>
    </row>
    <row r="142" spans="1:50" s="4" customFormat="1" ht="15" customHeight="1" x14ac:dyDescent="0.25">
      <c r="A142" s="120"/>
      <c r="B142" s="120"/>
      <c r="C142" s="114"/>
      <c r="D142" s="41"/>
      <c r="E142" s="42"/>
      <c r="F142" s="42"/>
      <c r="G142" s="42"/>
      <c r="H142" s="41" t="s">
        <v>97</v>
      </c>
      <c r="I142" s="42">
        <v>1</v>
      </c>
      <c r="J142" s="42">
        <v>40</v>
      </c>
      <c r="K142" s="42">
        <v>2</v>
      </c>
      <c r="L142" s="41"/>
      <c r="M142" s="42"/>
      <c r="N142" s="42"/>
      <c r="O142" s="42"/>
      <c r="P142" s="41"/>
      <c r="Q142" s="42"/>
      <c r="R142" s="42"/>
      <c r="S142" s="43"/>
      <c r="T142" s="41" t="s">
        <v>104</v>
      </c>
      <c r="U142" s="42">
        <v>1</v>
      </c>
      <c r="V142" s="42">
        <v>40</v>
      </c>
      <c r="W142" s="42">
        <v>1</v>
      </c>
      <c r="X142" s="41" t="s">
        <v>93</v>
      </c>
      <c r="Y142" s="42">
        <v>1</v>
      </c>
      <c r="Z142" s="42">
        <v>40</v>
      </c>
      <c r="AA142" s="42">
        <v>1</v>
      </c>
      <c r="AB142" s="41"/>
      <c r="AC142" s="42"/>
      <c r="AD142" s="42"/>
      <c r="AE142" s="42"/>
      <c r="AF142" s="41"/>
      <c r="AG142" s="42"/>
      <c r="AH142" s="42"/>
      <c r="AI142" s="42"/>
      <c r="AJ142" s="41" t="s">
        <v>23</v>
      </c>
      <c r="AK142" s="42">
        <v>1</v>
      </c>
      <c r="AL142" s="42">
        <v>40</v>
      </c>
      <c r="AM142" s="42">
        <v>1</v>
      </c>
      <c r="AN142" s="44" t="s">
        <v>15</v>
      </c>
      <c r="AO142" s="42">
        <v>1</v>
      </c>
      <c r="AP142" s="42">
        <v>40</v>
      </c>
      <c r="AQ142" s="42">
        <v>1</v>
      </c>
      <c r="AR142" s="41" t="s">
        <v>15</v>
      </c>
      <c r="AS142" s="42"/>
      <c r="AT142" s="42">
        <v>40</v>
      </c>
      <c r="AU142" s="42">
        <v>1</v>
      </c>
      <c r="AV142" s="45">
        <f t="shared" si="11"/>
        <v>5</v>
      </c>
      <c r="AW142" s="45">
        <f t="shared" si="12"/>
        <v>200</v>
      </c>
      <c r="AX142" s="45">
        <f t="shared" si="10"/>
        <v>7</v>
      </c>
    </row>
    <row r="143" spans="1:50" s="4" customFormat="1" ht="15" customHeight="1" x14ac:dyDescent="0.25">
      <c r="A143" s="120"/>
      <c r="B143" s="120"/>
      <c r="C143" s="114"/>
      <c r="D143" s="41"/>
      <c r="E143" s="42"/>
      <c r="F143" s="42"/>
      <c r="G143" s="42"/>
      <c r="H143" s="41"/>
      <c r="I143" s="42"/>
      <c r="J143" s="42"/>
      <c r="K143" s="42"/>
      <c r="L143" s="41"/>
      <c r="M143" s="42"/>
      <c r="N143" s="42"/>
      <c r="O143" s="42"/>
      <c r="P143" s="41"/>
      <c r="Q143" s="42"/>
      <c r="R143" s="42"/>
      <c r="S143" s="43"/>
      <c r="T143" s="41"/>
      <c r="U143" s="42"/>
      <c r="V143" s="42"/>
      <c r="W143" s="42"/>
      <c r="X143" s="41"/>
      <c r="Y143" s="42"/>
      <c r="Z143" s="42"/>
      <c r="AA143" s="42"/>
      <c r="AB143" s="41"/>
      <c r="AC143" s="42"/>
      <c r="AD143" s="42"/>
      <c r="AE143" s="42"/>
      <c r="AF143" s="41" t="s">
        <v>14</v>
      </c>
      <c r="AG143" s="42">
        <v>1</v>
      </c>
      <c r="AH143" s="42">
        <v>40</v>
      </c>
      <c r="AI143" s="42">
        <v>1</v>
      </c>
      <c r="AJ143" s="41"/>
      <c r="AK143" s="42"/>
      <c r="AL143" s="42"/>
      <c r="AM143" s="43"/>
      <c r="AN143" s="44" t="s">
        <v>17</v>
      </c>
      <c r="AO143" s="42">
        <v>1</v>
      </c>
      <c r="AP143" s="42">
        <v>40</v>
      </c>
      <c r="AQ143" s="42">
        <v>1</v>
      </c>
      <c r="AR143" s="41" t="s">
        <v>111</v>
      </c>
      <c r="AS143" s="42"/>
      <c r="AT143" s="42">
        <v>40</v>
      </c>
      <c r="AU143" s="42"/>
      <c r="AV143" s="45">
        <f t="shared" si="11"/>
        <v>2</v>
      </c>
      <c r="AW143" s="45">
        <f t="shared" si="12"/>
        <v>80</v>
      </c>
      <c r="AX143" s="45">
        <f t="shared" si="10"/>
        <v>2</v>
      </c>
    </row>
    <row r="144" spans="1:50" s="4" customFormat="1" ht="15" customHeight="1" x14ac:dyDescent="0.25">
      <c r="A144" s="120"/>
      <c r="B144" s="120"/>
      <c r="C144" s="114"/>
      <c r="D144" s="41"/>
      <c r="E144" s="42"/>
      <c r="F144" s="42"/>
      <c r="G144" s="42"/>
      <c r="H144" s="41"/>
      <c r="I144" s="42"/>
      <c r="J144" s="42"/>
      <c r="K144" s="42"/>
      <c r="L144" s="41"/>
      <c r="M144" s="42"/>
      <c r="N144" s="42"/>
      <c r="O144" s="42"/>
      <c r="P144" s="41"/>
      <c r="Q144" s="42"/>
      <c r="R144" s="42"/>
      <c r="S144" s="43"/>
      <c r="T144" s="41"/>
      <c r="U144" s="42"/>
      <c r="V144" s="42"/>
      <c r="W144" s="42"/>
      <c r="X144" s="41"/>
      <c r="Y144" s="42"/>
      <c r="Z144" s="42"/>
      <c r="AA144" s="42"/>
      <c r="AB144" s="41"/>
      <c r="AC144" s="42"/>
      <c r="AD144" s="42"/>
      <c r="AE144" s="42"/>
      <c r="AF144" s="41"/>
      <c r="AG144" s="42"/>
      <c r="AH144" s="42"/>
      <c r="AI144" s="42"/>
      <c r="AJ144" s="41"/>
      <c r="AK144" s="42"/>
      <c r="AL144" s="42"/>
      <c r="AM144" s="43"/>
      <c r="AN144" s="44"/>
      <c r="AO144" s="42"/>
      <c r="AP144" s="42"/>
      <c r="AQ144" s="42"/>
      <c r="AR144" s="41"/>
      <c r="AS144" s="42"/>
      <c r="AT144" s="42"/>
      <c r="AU144" s="42"/>
      <c r="AV144" s="45">
        <f t="shared" si="11"/>
        <v>0</v>
      </c>
      <c r="AW144" s="45">
        <f t="shared" si="12"/>
        <v>0</v>
      </c>
      <c r="AX144" s="45">
        <f t="shared" si="10"/>
        <v>0</v>
      </c>
    </row>
    <row r="145" spans="1:50" s="4" customFormat="1" ht="15" customHeight="1" x14ac:dyDescent="0.25">
      <c r="A145" s="120"/>
      <c r="B145" s="120"/>
      <c r="C145" s="115"/>
      <c r="D145" s="41"/>
      <c r="E145" s="42"/>
      <c r="F145" s="42"/>
      <c r="G145" s="42"/>
      <c r="H145" s="41"/>
      <c r="I145" s="42"/>
      <c r="J145" s="42"/>
      <c r="K145" s="42"/>
      <c r="L145" s="41"/>
      <c r="M145" s="42"/>
      <c r="N145" s="42"/>
      <c r="O145" s="42"/>
      <c r="P145" s="41"/>
      <c r="Q145" s="42"/>
      <c r="R145" s="42"/>
      <c r="S145" s="43"/>
      <c r="T145" s="41"/>
      <c r="U145" s="42"/>
      <c r="V145" s="42"/>
      <c r="W145" s="42"/>
      <c r="X145" s="41" t="s">
        <v>15</v>
      </c>
      <c r="Y145" s="42">
        <v>1</v>
      </c>
      <c r="Z145" s="42">
        <v>40</v>
      </c>
      <c r="AA145" s="42">
        <v>1</v>
      </c>
      <c r="AB145" s="41"/>
      <c r="AC145" s="42"/>
      <c r="AD145" s="42"/>
      <c r="AE145" s="42"/>
      <c r="AF145" s="41"/>
      <c r="AG145" s="42"/>
      <c r="AH145" s="42"/>
      <c r="AI145" s="42"/>
      <c r="AJ145" s="41"/>
      <c r="AK145" s="42"/>
      <c r="AL145" s="42"/>
      <c r="AM145" s="43"/>
      <c r="AN145" s="44"/>
      <c r="AO145" s="42"/>
      <c r="AP145" s="42"/>
      <c r="AQ145" s="42"/>
      <c r="AR145" s="41"/>
      <c r="AS145" s="42"/>
      <c r="AT145" s="42"/>
      <c r="AU145" s="42"/>
      <c r="AV145" s="45">
        <f t="shared" si="11"/>
        <v>1</v>
      </c>
      <c r="AW145" s="45">
        <f t="shared" si="12"/>
        <v>40</v>
      </c>
      <c r="AX145" s="45">
        <f t="shared" si="10"/>
        <v>1</v>
      </c>
    </row>
    <row r="146" spans="1:50" s="4" customFormat="1" ht="15" customHeight="1" x14ac:dyDescent="0.25">
      <c r="A146" s="120"/>
      <c r="B146" s="120"/>
      <c r="C146" s="113" t="s">
        <v>140</v>
      </c>
      <c r="D146" s="41" t="s">
        <v>98</v>
      </c>
      <c r="E146" s="42">
        <v>1</v>
      </c>
      <c r="F146" s="42">
        <v>30</v>
      </c>
      <c r="G146" s="42">
        <v>1</v>
      </c>
      <c r="H146" s="41" t="s">
        <v>95</v>
      </c>
      <c r="I146" s="42">
        <v>1</v>
      </c>
      <c r="J146" s="42">
        <v>35</v>
      </c>
      <c r="K146" s="42">
        <v>2</v>
      </c>
      <c r="L146" s="41" t="s">
        <v>14</v>
      </c>
      <c r="M146" s="42">
        <v>1</v>
      </c>
      <c r="N146" s="42">
        <v>40</v>
      </c>
      <c r="O146" s="42">
        <v>1</v>
      </c>
      <c r="P146" s="41"/>
      <c r="Q146" s="42"/>
      <c r="R146" s="42"/>
      <c r="S146" s="43"/>
      <c r="T146" s="41" t="s">
        <v>22</v>
      </c>
      <c r="U146" s="42">
        <v>1</v>
      </c>
      <c r="V146" s="42">
        <v>30</v>
      </c>
      <c r="W146" s="42">
        <v>1</v>
      </c>
      <c r="X146" s="41" t="s">
        <v>22</v>
      </c>
      <c r="Y146" s="42">
        <v>1</v>
      </c>
      <c r="Z146" s="42">
        <v>30</v>
      </c>
      <c r="AA146" s="42">
        <v>1</v>
      </c>
      <c r="AB146" s="41" t="s">
        <v>22</v>
      </c>
      <c r="AC146" s="42">
        <v>1</v>
      </c>
      <c r="AD146" s="42">
        <f>Z146</f>
        <v>30</v>
      </c>
      <c r="AE146" s="42">
        <v>1</v>
      </c>
      <c r="AF146" s="41" t="s">
        <v>22</v>
      </c>
      <c r="AG146" s="42">
        <v>1</v>
      </c>
      <c r="AH146" s="42">
        <v>30</v>
      </c>
      <c r="AI146" s="42">
        <v>1</v>
      </c>
      <c r="AJ146" s="41" t="s">
        <v>22</v>
      </c>
      <c r="AK146" s="42">
        <v>1</v>
      </c>
      <c r="AL146" s="42">
        <v>30</v>
      </c>
      <c r="AM146" s="43">
        <v>1</v>
      </c>
      <c r="AN146" s="44" t="s">
        <v>22</v>
      </c>
      <c r="AO146" s="42">
        <v>1</v>
      </c>
      <c r="AP146" s="42">
        <v>40</v>
      </c>
      <c r="AQ146" s="42">
        <v>1</v>
      </c>
      <c r="AR146" s="41" t="s">
        <v>22</v>
      </c>
      <c r="AS146" s="42">
        <v>1</v>
      </c>
      <c r="AT146" s="42">
        <v>40</v>
      </c>
      <c r="AU146" s="42">
        <v>1</v>
      </c>
      <c r="AV146" s="45">
        <f t="shared" si="11"/>
        <v>10</v>
      </c>
      <c r="AW146" s="45">
        <f t="shared" si="12"/>
        <v>335</v>
      </c>
      <c r="AX146" s="45">
        <f t="shared" si="10"/>
        <v>11</v>
      </c>
    </row>
    <row r="147" spans="1:50" s="4" customFormat="1" ht="15" customHeight="1" x14ac:dyDescent="0.25">
      <c r="A147" s="120"/>
      <c r="B147" s="120"/>
      <c r="C147" s="114"/>
      <c r="D147" s="41"/>
      <c r="E147" s="42"/>
      <c r="F147" s="42"/>
      <c r="G147" s="42"/>
      <c r="H147" s="41"/>
      <c r="I147" s="42"/>
      <c r="J147" s="42"/>
      <c r="K147" s="42"/>
      <c r="L147" s="41" t="s">
        <v>125</v>
      </c>
      <c r="M147" s="42">
        <v>1</v>
      </c>
      <c r="N147" s="42">
        <v>40</v>
      </c>
      <c r="O147" s="42">
        <v>1</v>
      </c>
      <c r="P147" s="41"/>
      <c r="Q147" s="42"/>
      <c r="R147" s="42"/>
      <c r="S147" s="43"/>
      <c r="T147" s="41"/>
      <c r="U147" s="42"/>
      <c r="V147" s="42"/>
      <c r="W147" s="42"/>
      <c r="X147" s="41"/>
      <c r="Y147" s="42"/>
      <c r="Z147" s="42"/>
      <c r="AA147" s="42"/>
      <c r="AB147" s="41"/>
      <c r="AC147" s="42"/>
      <c r="AD147" s="42"/>
      <c r="AE147" s="42"/>
      <c r="AF147" s="41"/>
      <c r="AG147" s="42"/>
      <c r="AH147" s="42"/>
      <c r="AI147" s="42"/>
      <c r="AJ147" s="41"/>
      <c r="AK147" s="42"/>
      <c r="AL147" s="42"/>
      <c r="AM147" s="43"/>
      <c r="AN147" s="44"/>
      <c r="AO147" s="42"/>
      <c r="AP147" s="42"/>
      <c r="AQ147" s="42"/>
      <c r="AR147" s="41"/>
      <c r="AS147" s="42"/>
      <c r="AT147" s="42"/>
      <c r="AU147" s="42"/>
      <c r="AV147" s="45">
        <f t="shared" si="11"/>
        <v>1</v>
      </c>
      <c r="AW147" s="45">
        <f t="shared" si="12"/>
        <v>40</v>
      </c>
      <c r="AX147" s="45">
        <f t="shared" si="10"/>
        <v>1</v>
      </c>
    </row>
    <row r="148" spans="1:50" s="4" customFormat="1" ht="15" customHeight="1" x14ac:dyDescent="0.25">
      <c r="A148" s="120"/>
      <c r="B148" s="120"/>
      <c r="C148" s="114"/>
      <c r="D148" s="41"/>
      <c r="E148" s="42"/>
      <c r="F148" s="42"/>
      <c r="G148" s="42"/>
      <c r="H148" s="41"/>
      <c r="I148" s="42"/>
      <c r="J148" s="42"/>
      <c r="K148" s="42"/>
      <c r="L148" s="41"/>
      <c r="M148" s="42"/>
      <c r="N148" s="42"/>
      <c r="O148" s="42"/>
      <c r="P148" s="41"/>
      <c r="Q148" s="42"/>
      <c r="R148" s="42"/>
      <c r="S148" s="43"/>
      <c r="T148" s="41" t="s">
        <v>14</v>
      </c>
      <c r="U148" s="42">
        <v>1</v>
      </c>
      <c r="V148" s="42">
        <v>40</v>
      </c>
      <c r="W148" s="42">
        <v>1</v>
      </c>
      <c r="X148" s="41"/>
      <c r="Y148" s="42"/>
      <c r="Z148" s="42"/>
      <c r="AA148" s="42"/>
      <c r="AB148" s="41"/>
      <c r="AC148" s="42"/>
      <c r="AD148" s="42"/>
      <c r="AE148" s="42"/>
      <c r="AF148" s="41"/>
      <c r="AG148" s="42"/>
      <c r="AH148" s="42"/>
      <c r="AI148" s="42"/>
      <c r="AJ148" s="41"/>
      <c r="AK148" s="42"/>
      <c r="AL148" s="42"/>
      <c r="AM148" s="43"/>
      <c r="AN148" s="44"/>
      <c r="AO148" s="42"/>
      <c r="AP148" s="42"/>
      <c r="AQ148" s="42"/>
      <c r="AR148" s="41" t="s">
        <v>15</v>
      </c>
      <c r="AS148" s="42">
        <v>1</v>
      </c>
      <c r="AT148" s="42">
        <v>40</v>
      </c>
      <c r="AU148" s="42">
        <v>1</v>
      </c>
      <c r="AV148" s="45">
        <f t="shared" si="11"/>
        <v>2</v>
      </c>
      <c r="AW148" s="45">
        <f t="shared" si="12"/>
        <v>80</v>
      </c>
      <c r="AX148" s="45">
        <f t="shared" si="10"/>
        <v>2</v>
      </c>
    </row>
    <row r="149" spans="1:50" s="4" customFormat="1" ht="15" customHeight="1" x14ac:dyDescent="0.25">
      <c r="A149" s="120"/>
      <c r="B149" s="120"/>
      <c r="C149" s="114"/>
      <c r="D149" s="41"/>
      <c r="E149" s="42"/>
      <c r="F149" s="42"/>
      <c r="G149" s="42"/>
      <c r="H149" s="41"/>
      <c r="I149" s="42"/>
      <c r="J149" s="42"/>
      <c r="K149" s="42"/>
      <c r="L149" s="41"/>
      <c r="M149" s="42"/>
      <c r="N149" s="42"/>
      <c r="O149" s="42"/>
      <c r="P149" s="41"/>
      <c r="Q149" s="42"/>
      <c r="R149" s="42"/>
      <c r="S149" s="43"/>
      <c r="T149" s="41"/>
      <c r="U149" s="42"/>
      <c r="V149" s="42"/>
      <c r="W149" s="42"/>
      <c r="X149" s="41"/>
      <c r="Y149" s="42"/>
      <c r="Z149" s="42"/>
      <c r="AA149" s="42"/>
      <c r="AB149" s="41"/>
      <c r="AC149" s="42"/>
      <c r="AD149" s="42"/>
      <c r="AE149" s="42"/>
      <c r="AF149" s="41"/>
      <c r="AG149" s="42"/>
      <c r="AH149" s="42"/>
      <c r="AI149" s="42"/>
      <c r="AJ149" s="41"/>
      <c r="AK149" s="42"/>
      <c r="AL149" s="42"/>
      <c r="AM149" s="43"/>
      <c r="AN149" s="44"/>
      <c r="AO149" s="42"/>
      <c r="AP149" s="42"/>
      <c r="AQ149" s="42"/>
      <c r="AR149" s="41"/>
      <c r="AS149" s="42"/>
      <c r="AT149" s="42"/>
      <c r="AU149" s="42"/>
      <c r="AV149" s="45">
        <f t="shared" si="11"/>
        <v>0</v>
      </c>
      <c r="AW149" s="45">
        <f t="shared" si="12"/>
        <v>0</v>
      </c>
      <c r="AX149" s="45">
        <f t="shared" si="10"/>
        <v>0</v>
      </c>
    </row>
    <row r="150" spans="1:50" s="4" customFormat="1" ht="15" customHeight="1" x14ac:dyDescent="0.25">
      <c r="A150" s="120"/>
      <c r="B150" s="120"/>
      <c r="C150" s="115"/>
      <c r="D150" s="41"/>
      <c r="E150" s="42"/>
      <c r="F150" s="42"/>
      <c r="G150" s="42"/>
      <c r="H150" s="41"/>
      <c r="I150" s="42"/>
      <c r="J150" s="42"/>
      <c r="K150" s="42"/>
      <c r="L150" s="41"/>
      <c r="M150" s="42"/>
      <c r="N150" s="42"/>
      <c r="O150" s="42"/>
      <c r="P150" s="41"/>
      <c r="Q150" s="42"/>
      <c r="R150" s="42"/>
      <c r="S150" s="43"/>
      <c r="T150" s="41"/>
      <c r="U150" s="42"/>
      <c r="V150" s="42"/>
      <c r="W150" s="42"/>
      <c r="X150" s="41"/>
      <c r="Y150" s="42"/>
      <c r="Z150" s="42"/>
      <c r="AA150" s="42"/>
      <c r="AB150" s="41"/>
      <c r="AC150" s="42"/>
      <c r="AD150" s="42"/>
      <c r="AE150" s="42"/>
      <c r="AF150" s="41"/>
      <c r="AG150" s="42"/>
      <c r="AH150" s="42"/>
      <c r="AI150" s="42"/>
      <c r="AJ150" s="41"/>
      <c r="AK150" s="42"/>
      <c r="AL150" s="42"/>
      <c r="AM150" s="43"/>
      <c r="AN150" s="44"/>
      <c r="AO150" s="42"/>
      <c r="AP150" s="42"/>
      <c r="AQ150" s="42"/>
      <c r="AR150" s="41"/>
      <c r="AS150" s="42"/>
      <c r="AT150" s="42"/>
      <c r="AU150" s="42"/>
      <c r="AV150" s="45">
        <f t="shared" si="11"/>
        <v>0</v>
      </c>
      <c r="AW150" s="45">
        <f t="shared" si="12"/>
        <v>0</v>
      </c>
      <c r="AX150" s="45">
        <f t="shared" si="10"/>
        <v>0</v>
      </c>
    </row>
    <row r="151" spans="1:50" s="4" customFormat="1" ht="15" customHeight="1" x14ac:dyDescent="0.25">
      <c r="A151" s="120"/>
      <c r="B151" s="120"/>
      <c r="C151" s="113" t="s">
        <v>141</v>
      </c>
      <c r="D151" s="41"/>
      <c r="E151" s="42"/>
      <c r="F151" s="42"/>
      <c r="G151" s="42"/>
      <c r="H151" s="41" t="s">
        <v>95</v>
      </c>
      <c r="I151" s="42">
        <v>1</v>
      </c>
      <c r="J151" s="42">
        <v>35</v>
      </c>
      <c r="K151" s="42">
        <v>2</v>
      </c>
      <c r="L151" s="41" t="s">
        <v>15</v>
      </c>
      <c r="M151" s="42">
        <v>1</v>
      </c>
      <c r="N151" s="42">
        <v>40</v>
      </c>
      <c r="O151" s="42">
        <v>1</v>
      </c>
      <c r="P151" s="41" t="s">
        <v>104</v>
      </c>
      <c r="Q151" s="42">
        <v>1</v>
      </c>
      <c r="R151" s="42">
        <v>40</v>
      </c>
      <c r="S151" s="43">
        <v>1</v>
      </c>
      <c r="T151" s="41"/>
      <c r="U151" s="42"/>
      <c r="V151" s="42"/>
      <c r="W151" s="42"/>
      <c r="X151" s="41"/>
      <c r="Y151" s="42"/>
      <c r="Z151" s="42"/>
      <c r="AA151" s="42"/>
      <c r="AB151" s="41"/>
      <c r="AC151" s="42"/>
      <c r="AD151" s="42"/>
      <c r="AE151" s="42"/>
      <c r="AF151" s="41"/>
      <c r="AG151" s="42"/>
      <c r="AH151" s="42"/>
      <c r="AI151" s="42"/>
      <c r="AJ151" s="41" t="s">
        <v>37</v>
      </c>
      <c r="AK151" s="42">
        <v>1</v>
      </c>
      <c r="AL151" s="42">
        <v>40</v>
      </c>
      <c r="AM151" s="43">
        <v>1</v>
      </c>
      <c r="AN151" s="44"/>
      <c r="AO151" s="42"/>
      <c r="AP151" s="42"/>
      <c r="AQ151" s="42"/>
      <c r="AR151" s="41"/>
      <c r="AS151" s="42"/>
      <c r="AT151" s="42"/>
      <c r="AU151" s="42"/>
      <c r="AV151" s="45">
        <f t="shared" si="11"/>
        <v>4</v>
      </c>
      <c r="AW151" s="45">
        <f t="shared" si="12"/>
        <v>155</v>
      </c>
      <c r="AX151" s="45">
        <f t="shared" si="10"/>
        <v>5</v>
      </c>
    </row>
    <row r="152" spans="1:50" s="4" customFormat="1" ht="15" customHeight="1" x14ac:dyDescent="0.25">
      <c r="A152" s="120"/>
      <c r="B152" s="120"/>
      <c r="C152" s="114"/>
      <c r="D152" s="41"/>
      <c r="E152" s="42"/>
      <c r="F152" s="42"/>
      <c r="G152" s="42"/>
      <c r="H152" s="41" t="s">
        <v>97</v>
      </c>
      <c r="I152" s="42">
        <v>1</v>
      </c>
      <c r="J152" s="42">
        <v>40</v>
      </c>
      <c r="K152" s="42">
        <v>2</v>
      </c>
      <c r="L152" s="41"/>
      <c r="M152" s="42"/>
      <c r="N152" s="42"/>
      <c r="O152" s="42"/>
      <c r="P152" s="41" t="s">
        <v>98</v>
      </c>
      <c r="Q152" s="42">
        <v>1</v>
      </c>
      <c r="R152" s="42">
        <v>40</v>
      </c>
      <c r="S152" s="43">
        <v>1</v>
      </c>
      <c r="T152" s="41"/>
      <c r="U152" s="42"/>
      <c r="V152" s="42"/>
      <c r="W152" s="42"/>
      <c r="X152" s="41"/>
      <c r="Y152" s="42"/>
      <c r="Z152" s="42"/>
      <c r="AA152" s="42"/>
      <c r="AB152" s="41" t="s">
        <v>36</v>
      </c>
      <c r="AC152" s="42">
        <v>1</v>
      </c>
      <c r="AD152" s="42">
        <v>40</v>
      </c>
      <c r="AE152" s="42">
        <v>1</v>
      </c>
      <c r="AF152" s="41" t="s">
        <v>36</v>
      </c>
      <c r="AG152" s="42"/>
      <c r="AH152" s="42">
        <v>40</v>
      </c>
      <c r="AI152" s="42">
        <v>1</v>
      </c>
      <c r="AJ152" s="41"/>
      <c r="AK152" s="42"/>
      <c r="AL152" s="42"/>
      <c r="AM152" s="43"/>
      <c r="AN152" s="44"/>
      <c r="AO152" s="42"/>
      <c r="AP152" s="42"/>
      <c r="AQ152" s="42"/>
      <c r="AR152" s="41"/>
      <c r="AS152" s="42"/>
      <c r="AT152" s="42"/>
      <c r="AU152" s="42"/>
      <c r="AV152" s="45">
        <f t="shared" si="11"/>
        <v>3</v>
      </c>
      <c r="AW152" s="45">
        <f t="shared" si="12"/>
        <v>120</v>
      </c>
      <c r="AX152" s="45">
        <f t="shared" si="10"/>
        <v>5</v>
      </c>
    </row>
    <row r="153" spans="1:50" s="4" customFormat="1" ht="15" customHeight="1" x14ac:dyDescent="0.25">
      <c r="A153" s="120"/>
      <c r="B153" s="120"/>
      <c r="C153" s="114"/>
      <c r="D153" s="41"/>
      <c r="E153" s="42"/>
      <c r="F153" s="42"/>
      <c r="G153" s="42"/>
      <c r="H153" s="41"/>
      <c r="I153" s="42"/>
      <c r="J153" s="42"/>
      <c r="K153" s="42"/>
      <c r="L153" s="41"/>
      <c r="M153" s="42"/>
      <c r="N153" s="42"/>
      <c r="O153" s="42"/>
      <c r="P153" s="41"/>
      <c r="Q153" s="42"/>
      <c r="R153" s="42"/>
      <c r="S153" s="43"/>
      <c r="T153" s="41"/>
      <c r="U153" s="42"/>
      <c r="V153" s="42"/>
      <c r="W153" s="42"/>
      <c r="X153" s="41"/>
      <c r="Y153" s="42"/>
      <c r="Z153" s="42"/>
      <c r="AA153" s="42"/>
      <c r="AB153" s="41"/>
      <c r="AC153" s="42"/>
      <c r="AD153" s="42"/>
      <c r="AE153" s="42"/>
      <c r="AF153" s="41"/>
      <c r="AG153" s="42"/>
      <c r="AH153" s="42"/>
      <c r="AI153" s="42"/>
      <c r="AJ153" s="41"/>
      <c r="AK153" s="42"/>
      <c r="AL153" s="42"/>
      <c r="AM153" s="43"/>
      <c r="AN153" s="44"/>
      <c r="AO153" s="42"/>
      <c r="AP153" s="42"/>
      <c r="AQ153" s="42"/>
      <c r="AR153" s="41"/>
      <c r="AS153" s="42"/>
      <c r="AT153" s="42"/>
      <c r="AU153" s="42"/>
      <c r="AV153" s="45">
        <f t="shared" si="11"/>
        <v>0</v>
      </c>
      <c r="AW153" s="45">
        <f t="shared" si="12"/>
        <v>0</v>
      </c>
      <c r="AX153" s="45">
        <f t="shared" si="10"/>
        <v>0</v>
      </c>
    </row>
    <row r="154" spans="1:50" s="4" customFormat="1" ht="15" customHeight="1" x14ac:dyDescent="0.25">
      <c r="A154" s="120"/>
      <c r="B154" s="120"/>
      <c r="C154" s="114"/>
      <c r="D154" s="41"/>
      <c r="E154" s="42"/>
      <c r="F154" s="42"/>
      <c r="G154" s="42"/>
      <c r="H154" s="41"/>
      <c r="I154" s="42"/>
      <c r="J154" s="42"/>
      <c r="K154" s="42"/>
      <c r="L154" s="41"/>
      <c r="M154" s="42"/>
      <c r="N154" s="42"/>
      <c r="O154" s="42"/>
      <c r="P154" s="41"/>
      <c r="Q154" s="42"/>
      <c r="R154" s="42"/>
      <c r="S154" s="43"/>
      <c r="T154" s="41"/>
      <c r="U154" s="42"/>
      <c r="V154" s="42"/>
      <c r="W154" s="42"/>
      <c r="X154" s="41" t="s">
        <v>100</v>
      </c>
      <c r="Y154" s="42">
        <v>1</v>
      </c>
      <c r="Z154" s="42">
        <v>60</v>
      </c>
      <c r="AA154" s="42">
        <v>1</v>
      </c>
      <c r="AB154" s="41"/>
      <c r="AC154" s="42"/>
      <c r="AD154" s="42"/>
      <c r="AE154" s="42"/>
      <c r="AF154" s="41" t="s">
        <v>14</v>
      </c>
      <c r="AG154" s="42">
        <v>1</v>
      </c>
      <c r="AH154" s="42">
        <v>40</v>
      </c>
      <c r="AI154" s="42">
        <v>1</v>
      </c>
      <c r="AJ154" s="41"/>
      <c r="AK154" s="42"/>
      <c r="AL154" s="42"/>
      <c r="AM154" s="43"/>
      <c r="AN154" s="44"/>
      <c r="AO154" s="42"/>
      <c r="AP154" s="42"/>
      <c r="AQ154" s="42"/>
      <c r="AR154" s="41"/>
      <c r="AS154" s="42"/>
      <c r="AT154" s="42"/>
      <c r="AU154" s="42"/>
      <c r="AV154" s="45">
        <f t="shared" si="11"/>
        <v>2</v>
      </c>
      <c r="AW154" s="45">
        <f t="shared" si="12"/>
        <v>100</v>
      </c>
      <c r="AX154" s="45">
        <f t="shared" si="10"/>
        <v>2</v>
      </c>
    </row>
    <row r="155" spans="1:50" s="4" customFormat="1" ht="15" customHeight="1" x14ac:dyDescent="0.25">
      <c r="A155" s="120"/>
      <c r="B155" s="120"/>
      <c r="C155" s="115"/>
      <c r="D155" s="41"/>
      <c r="E155" s="42"/>
      <c r="F155" s="42"/>
      <c r="G155" s="42"/>
      <c r="H155" s="41"/>
      <c r="I155" s="42"/>
      <c r="J155" s="42"/>
      <c r="K155" s="42"/>
      <c r="L155" s="41"/>
      <c r="M155" s="42"/>
      <c r="N155" s="42"/>
      <c r="O155" s="42"/>
      <c r="P155" s="41"/>
      <c r="Q155" s="42"/>
      <c r="R155" s="42"/>
      <c r="S155" s="43"/>
      <c r="T155" s="41"/>
      <c r="U155" s="42"/>
      <c r="V155" s="42"/>
      <c r="W155" s="42"/>
      <c r="X155" s="41"/>
      <c r="Y155" s="42"/>
      <c r="Z155" s="42"/>
      <c r="AA155" s="42"/>
      <c r="AB155" s="41"/>
      <c r="AC155" s="42"/>
      <c r="AD155" s="42"/>
      <c r="AE155" s="42"/>
      <c r="AF155" s="41"/>
      <c r="AG155" s="42"/>
      <c r="AH155" s="42"/>
      <c r="AI155" s="42"/>
      <c r="AJ155" s="41"/>
      <c r="AK155" s="42"/>
      <c r="AL155" s="42"/>
      <c r="AM155" s="43"/>
      <c r="AN155" s="44"/>
      <c r="AO155" s="42"/>
      <c r="AP155" s="42"/>
      <c r="AQ155" s="42"/>
      <c r="AR155" s="41"/>
      <c r="AS155" s="42"/>
      <c r="AT155" s="42"/>
      <c r="AU155" s="42"/>
      <c r="AV155" s="45">
        <f t="shared" si="11"/>
        <v>0</v>
      </c>
      <c r="AW155" s="45">
        <f t="shared" si="12"/>
        <v>0</v>
      </c>
      <c r="AX155" s="45">
        <f t="shared" si="10"/>
        <v>0</v>
      </c>
    </row>
    <row r="156" spans="1:50" s="4" customFormat="1" ht="15" customHeight="1" x14ac:dyDescent="0.25">
      <c r="A156" s="120"/>
      <c r="B156" s="120"/>
      <c r="C156" s="113" t="s">
        <v>142</v>
      </c>
      <c r="D156" s="41" t="s">
        <v>104</v>
      </c>
      <c r="E156" s="42">
        <v>1</v>
      </c>
      <c r="F156" s="42">
        <v>40</v>
      </c>
      <c r="G156" s="42">
        <v>1</v>
      </c>
      <c r="H156" s="41" t="s">
        <v>143</v>
      </c>
      <c r="I156" s="42">
        <v>1</v>
      </c>
      <c r="J156" s="42">
        <v>35</v>
      </c>
      <c r="K156" s="42">
        <v>2</v>
      </c>
      <c r="L156" s="41"/>
      <c r="M156" s="42"/>
      <c r="N156" s="42"/>
      <c r="O156" s="42"/>
      <c r="P156" s="41" t="s">
        <v>144</v>
      </c>
      <c r="Q156" s="42">
        <v>1</v>
      </c>
      <c r="R156" s="42">
        <v>40</v>
      </c>
      <c r="S156" s="43">
        <v>1</v>
      </c>
      <c r="T156" s="41"/>
      <c r="U156" s="42"/>
      <c r="V156" s="42"/>
      <c r="W156" s="42"/>
      <c r="X156" s="41"/>
      <c r="Y156" s="42"/>
      <c r="Z156" s="42"/>
      <c r="AA156" s="42"/>
      <c r="AB156" s="41" t="s">
        <v>37</v>
      </c>
      <c r="AC156" s="42">
        <v>1</v>
      </c>
      <c r="AD156" s="42">
        <v>40</v>
      </c>
      <c r="AE156" s="42">
        <v>1</v>
      </c>
      <c r="AF156" s="41"/>
      <c r="AG156" s="42"/>
      <c r="AH156" s="42"/>
      <c r="AI156" s="42"/>
      <c r="AJ156" s="41"/>
      <c r="AK156" s="42"/>
      <c r="AL156" s="42"/>
      <c r="AM156" s="43"/>
      <c r="AN156" s="44"/>
      <c r="AO156" s="42"/>
      <c r="AP156" s="42"/>
      <c r="AQ156" s="42"/>
      <c r="AR156" s="41"/>
      <c r="AS156" s="42"/>
      <c r="AT156" s="42"/>
      <c r="AU156" s="42"/>
      <c r="AV156" s="45">
        <f t="shared" si="11"/>
        <v>4</v>
      </c>
      <c r="AW156" s="45">
        <f t="shared" si="12"/>
        <v>155</v>
      </c>
      <c r="AX156" s="45">
        <f t="shared" si="10"/>
        <v>5</v>
      </c>
    </row>
    <row r="157" spans="1:50" s="4" customFormat="1" ht="15" customHeight="1" x14ac:dyDescent="0.25">
      <c r="A157" s="120"/>
      <c r="B157" s="120"/>
      <c r="C157" s="114"/>
      <c r="D157" s="41"/>
      <c r="E157" s="42"/>
      <c r="F157" s="42"/>
      <c r="G157" s="42"/>
      <c r="H157" s="41" t="s">
        <v>145</v>
      </c>
      <c r="I157" s="42">
        <v>1</v>
      </c>
      <c r="J157" s="42">
        <v>35</v>
      </c>
      <c r="K157" s="42">
        <v>2</v>
      </c>
      <c r="L157" s="41"/>
      <c r="M157" s="42"/>
      <c r="N157" s="42"/>
      <c r="O157" s="42"/>
      <c r="P157" s="41"/>
      <c r="Q157" s="42"/>
      <c r="R157" s="42"/>
      <c r="S157" s="43"/>
      <c r="T157" s="41"/>
      <c r="U157" s="42"/>
      <c r="V157" s="42"/>
      <c r="W157" s="42"/>
      <c r="X157" s="41" t="s">
        <v>93</v>
      </c>
      <c r="Y157" s="42">
        <v>1</v>
      </c>
      <c r="Z157" s="42">
        <v>40</v>
      </c>
      <c r="AA157" s="42">
        <v>1</v>
      </c>
      <c r="AB157" s="41"/>
      <c r="AC157" s="42"/>
      <c r="AD157" s="42"/>
      <c r="AE157" s="42"/>
      <c r="AF157" s="41"/>
      <c r="AG157" s="42"/>
      <c r="AH157" s="42"/>
      <c r="AI157" s="42"/>
      <c r="AJ157" s="41" t="s">
        <v>14</v>
      </c>
      <c r="AK157" s="42">
        <v>1</v>
      </c>
      <c r="AL157" s="42">
        <v>40</v>
      </c>
      <c r="AM157" s="43">
        <v>1</v>
      </c>
      <c r="AN157" s="44"/>
      <c r="AO157" s="42"/>
      <c r="AP157" s="42"/>
      <c r="AQ157" s="42"/>
      <c r="AR157" s="41" t="s">
        <v>120</v>
      </c>
      <c r="AS157" s="42">
        <v>1</v>
      </c>
      <c r="AT157" s="42">
        <v>40</v>
      </c>
      <c r="AU157" s="42">
        <v>1</v>
      </c>
      <c r="AV157" s="45">
        <f t="shared" si="11"/>
        <v>4</v>
      </c>
      <c r="AW157" s="45">
        <f t="shared" si="12"/>
        <v>155</v>
      </c>
      <c r="AX157" s="45">
        <f t="shared" si="10"/>
        <v>5</v>
      </c>
    </row>
    <row r="158" spans="1:50" s="4" customFormat="1" ht="15" customHeight="1" x14ac:dyDescent="0.25">
      <c r="A158" s="120"/>
      <c r="B158" s="120"/>
      <c r="C158" s="114"/>
      <c r="D158" s="41"/>
      <c r="E158" s="42"/>
      <c r="F158" s="42"/>
      <c r="G158" s="42"/>
      <c r="H158" s="41"/>
      <c r="I158" s="42"/>
      <c r="J158" s="42"/>
      <c r="K158" s="42"/>
      <c r="L158" s="41"/>
      <c r="M158" s="42"/>
      <c r="N158" s="42"/>
      <c r="O158" s="42"/>
      <c r="P158" s="41"/>
      <c r="Q158" s="42"/>
      <c r="R158" s="42"/>
      <c r="S158" s="43"/>
      <c r="T158" s="41"/>
      <c r="U158" s="42"/>
      <c r="V158" s="42"/>
      <c r="W158" s="42"/>
      <c r="X158" s="41"/>
      <c r="Y158" s="42"/>
      <c r="Z158" s="42"/>
      <c r="AA158" s="42"/>
      <c r="AB158" s="41"/>
      <c r="AC158" s="42"/>
      <c r="AD158" s="42"/>
      <c r="AE158" s="42"/>
      <c r="AF158" s="41"/>
      <c r="AG158" s="42"/>
      <c r="AH158" s="42"/>
      <c r="AI158" s="42"/>
      <c r="AJ158" s="41"/>
      <c r="AK158" s="42"/>
      <c r="AL158" s="42"/>
      <c r="AM158" s="43"/>
      <c r="AN158" s="44"/>
      <c r="AO158" s="42"/>
      <c r="AP158" s="42"/>
      <c r="AQ158" s="42"/>
      <c r="AR158" s="41"/>
      <c r="AS158" s="42"/>
      <c r="AT158" s="42"/>
      <c r="AU158" s="42"/>
      <c r="AV158" s="45">
        <f t="shared" si="11"/>
        <v>0</v>
      </c>
      <c r="AW158" s="45">
        <f t="shared" si="12"/>
        <v>0</v>
      </c>
      <c r="AX158" s="45">
        <f t="shared" si="10"/>
        <v>0</v>
      </c>
    </row>
    <row r="159" spans="1:50" s="4" customFormat="1" ht="15" customHeight="1" x14ac:dyDescent="0.25">
      <c r="A159" s="120"/>
      <c r="B159" s="120"/>
      <c r="C159" s="114"/>
      <c r="D159" s="41"/>
      <c r="E159" s="42"/>
      <c r="F159" s="42"/>
      <c r="G159" s="42"/>
      <c r="H159" s="41"/>
      <c r="I159" s="42"/>
      <c r="J159" s="42"/>
      <c r="K159" s="42"/>
      <c r="L159" s="41"/>
      <c r="M159" s="42"/>
      <c r="N159" s="42"/>
      <c r="O159" s="42"/>
      <c r="P159" s="41" t="s">
        <v>146</v>
      </c>
      <c r="Q159" s="42">
        <v>2</v>
      </c>
      <c r="R159" s="42">
        <v>40</v>
      </c>
      <c r="S159" s="43">
        <v>1</v>
      </c>
      <c r="T159" s="41" t="s">
        <v>14</v>
      </c>
      <c r="U159" s="42">
        <v>1</v>
      </c>
      <c r="V159" s="42">
        <v>40</v>
      </c>
      <c r="W159" s="42">
        <v>1</v>
      </c>
      <c r="X159" s="41"/>
      <c r="Y159" s="42"/>
      <c r="Z159" s="42"/>
      <c r="AA159" s="42"/>
      <c r="AB159" s="41" t="s">
        <v>100</v>
      </c>
      <c r="AC159" s="42">
        <v>1</v>
      </c>
      <c r="AD159" s="42">
        <v>60</v>
      </c>
      <c r="AE159" s="42">
        <v>1</v>
      </c>
      <c r="AF159" s="41"/>
      <c r="AG159" s="42"/>
      <c r="AH159" s="42"/>
      <c r="AI159" s="42"/>
      <c r="AJ159" s="41"/>
      <c r="AK159" s="42"/>
      <c r="AL159" s="42"/>
      <c r="AM159" s="43"/>
      <c r="AN159" s="44"/>
      <c r="AO159" s="42"/>
      <c r="AP159" s="42"/>
      <c r="AQ159" s="42"/>
      <c r="AR159" s="41"/>
      <c r="AS159" s="42"/>
      <c r="AT159" s="42"/>
      <c r="AU159" s="42"/>
      <c r="AV159" s="45">
        <f t="shared" si="11"/>
        <v>4</v>
      </c>
      <c r="AW159" s="45">
        <f t="shared" si="12"/>
        <v>180</v>
      </c>
      <c r="AX159" s="45">
        <f t="shared" si="10"/>
        <v>3</v>
      </c>
    </row>
    <row r="160" spans="1:50" s="4" customFormat="1" ht="15" customHeight="1" x14ac:dyDescent="0.25">
      <c r="A160" s="120"/>
      <c r="B160" s="120"/>
      <c r="C160" s="115"/>
      <c r="D160" s="41"/>
      <c r="E160" s="42"/>
      <c r="F160" s="42"/>
      <c r="G160" s="42"/>
      <c r="H160" s="41"/>
      <c r="I160" s="42"/>
      <c r="J160" s="42"/>
      <c r="K160" s="42"/>
      <c r="L160" s="41"/>
      <c r="M160" s="42"/>
      <c r="N160" s="42"/>
      <c r="O160" s="42"/>
      <c r="P160" s="41"/>
      <c r="Q160" s="42"/>
      <c r="R160" s="42"/>
      <c r="S160" s="43"/>
      <c r="T160" s="41"/>
      <c r="U160" s="42"/>
      <c r="V160" s="42"/>
      <c r="W160" s="42"/>
      <c r="X160" s="41"/>
      <c r="Y160" s="42"/>
      <c r="Z160" s="42"/>
      <c r="AA160" s="42"/>
      <c r="AB160" s="41"/>
      <c r="AC160" s="42"/>
      <c r="AD160" s="42"/>
      <c r="AE160" s="42"/>
      <c r="AF160" s="41"/>
      <c r="AG160" s="42"/>
      <c r="AH160" s="42"/>
      <c r="AI160" s="42"/>
      <c r="AJ160" s="41"/>
      <c r="AK160" s="42"/>
      <c r="AL160" s="42"/>
      <c r="AM160" s="43"/>
      <c r="AN160" s="44"/>
      <c r="AO160" s="42"/>
      <c r="AP160" s="42"/>
      <c r="AQ160" s="42"/>
      <c r="AR160" s="41"/>
      <c r="AS160" s="42"/>
      <c r="AT160" s="42"/>
      <c r="AU160" s="42"/>
      <c r="AV160" s="45">
        <f t="shared" si="11"/>
        <v>0</v>
      </c>
      <c r="AW160" s="45">
        <f t="shared" si="12"/>
        <v>0</v>
      </c>
      <c r="AX160" s="45">
        <f t="shared" si="10"/>
        <v>0</v>
      </c>
    </row>
    <row r="161" spans="1:50" s="4" customFormat="1" ht="15" customHeight="1" x14ac:dyDescent="0.25">
      <c r="A161" s="120"/>
      <c r="B161" s="120"/>
      <c r="C161" s="113" t="s">
        <v>147</v>
      </c>
      <c r="D161" s="41"/>
      <c r="E161" s="42"/>
      <c r="F161" s="42"/>
      <c r="G161" s="42"/>
      <c r="H161" s="41" t="s">
        <v>95</v>
      </c>
      <c r="I161" s="42">
        <v>1</v>
      </c>
      <c r="J161" s="42">
        <v>30</v>
      </c>
      <c r="K161" s="42">
        <v>2</v>
      </c>
      <c r="L161" s="41" t="s">
        <v>15</v>
      </c>
      <c r="M161" s="42">
        <v>1</v>
      </c>
      <c r="N161" s="42">
        <v>40</v>
      </c>
      <c r="O161" s="42">
        <v>1</v>
      </c>
      <c r="P161" s="41"/>
      <c r="Q161" s="42"/>
      <c r="R161" s="42"/>
      <c r="S161" s="43"/>
      <c r="T161" s="41" t="s">
        <v>33</v>
      </c>
      <c r="U161" s="42">
        <v>1</v>
      </c>
      <c r="V161" s="42">
        <v>40</v>
      </c>
      <c r="W161" s="42">
        <v>1</v>
      </c>
      <c r="X161" s="41" t="s">
        <v>15</v>
      </c>
      <c r="Y161" s="42">
        <v>1</v>
      </c>
      <c r="Z161" s="42">
        <v>40</v>
      </c>
      <c r="AA161" s="42">
        <v>1</v>
      </c>
      <c r="AB161" s="41" t="s">
        <v>23</v>
      </c>
      <c r="AC161" s="42">
        <v>1</v>
      </c>
      <c r="AD161" s="42">
        <v>40</v>
      </c>
      <c r="AE161" s="42">
        <v>1</v>
      </c>
      <c r="AF161" s="41" t="s">
        <v>37</v>
      </c>
      <c r="AG161" s="42">
        <v>1</v>
      </c>
      <c r="AH161" s="42">
        <v>40</v>
      </c>
      <c r="AI161" s="42">
        <v>1</v>
      </c>
      <c r="AJ161" s="41"/>
      <c r="AK161" s="42"/>
      <c r="AL161" s="42"/>
      <c r="AM161" s="43"/>
      <c r="AN161" s="44" t="s">
        <v>15</v>
      </c>
      <c r="AO161" s="42"/>
      <c r="AP161" s="42">
        <v>40</v>
      </c>
      <c r="AQ161" s="42">
        <v>1</v>
      </c>
      <c r="AR161" s="41" t="s">
        <v>93</v>
      </c>
      <c r="AS161" s="42">
        <v>1</v>
      </c>
      <c r="AT161" s="42">
        <v>120</v>
      </c>
      <c r="AU161" s="42">
        <v>1</v>
      </c>
      <c r="AV161" s="45">
        <f t="shared" si="11"/>
        <v>7</v>
      </c>
      <c r="AW161" s="45">
        <f t="shared" si="12"/>
        <v>350</v>
      </c>
      <c r="AX161" s="45">
        <f t="shared" si="10"/>
        <v>9</v>
      </c>
    </row>
    <row r="162" spans="1:50" s="4" customFormat="1" ht="15" customHeight="1" x14ac:dyDescent="0.25">
      <c r="A162" s="120"/>
      <c r="B162" s="120"/>
      <c r="C162" s="114"/>
      <c r="D162" s="41"/>
      <c r="E162" s="42"/>
      <c r="F162" s="42"/>
      <c r="G162" s="42"/>
      <c r="H162" s="41" t="s">
        <v>148</v>
      </c>
      <c r="I162" s="42">
        <v>1</v>
      </c>
      <c r="J162" s="42">
        <v>30</v>
      </c>
      <c r="K162" s="42">
        <v>2</v>
      </c>
      <c r="L162" s="41"/>
      <c r="M162" s="42"/>
      <c r="N162" s="42"/>
      <c r="O162" s="42"/>
      <c r="P162" s="41" t="s">
        <v>149</v>
      </c>
      <c r="Q162" s="42">
        <v>1</v>
      </c>
      <c r="R162" s="42">
        <v>40</v>
      </c>
      <c r="S162" s="43">
        <v>1</v>
      </c>
      <c r="T162" s="41"/>
      <c r="U162" s="42"/>
      <c r="V162" s="42"/>
      <c r="W162" s="42"/>
      <c r="X162" s="41"/>
      <c r="Y162" s="42"/>
      <c r="Z162" s="42"/>
      <c r="AA162" s="42"/>
      <c r="AB162" s="41" t="s">
        <v>93</v>
      </c>
      <c r="AC162" s="42">
        <v>1</v>
      </c>
      <c r="AD162" s="42">
        <v>40</v>
      </c>
      <c r="AE162" s="42">
        <v>1</v>
      </c>
      <c r="AF162" s="41" t="s">
        <v>35</v>
      </c>
      <c r="AG162" s="42">
        <v>1</v>
      </c>
      <c r="AH162" s="42">
        <v>35</v>
      </c>
      <c r="AI162" s="42">
        <v>1</v>
      </c>
      <c r="AJ162" s="41"/>
      <c r="AK162" s="42"/>
      <c r="AL162" s="42"/>
      <c r="AM162" s="43"/>
      <c r="AN162" s="44"/>
      <c r="AO162" s="42"/>
      <c r="AP162" s="42"/>
      <c r="AQ162" s="42"/>
      <c r="AR162" s="41"/>
      <c r="AS162" s="42"/>
      <c r="AT162" s="42"/>
      <c r="AU162" s="42"/>
      <c r="AV162" s="45">
        <f t="shared" si="11"/>
        <v>4</v>
      </c>
      <c r="AW162" s="45">
        <f t="shared" si="12"/>
        <v>145</v>
      </c>
      <c r="AX162" s="45">
        <f t="shared" si="10"/>
        <v>5</v>
      </c>
    </row>
    <row r="163" spans="1:50" s="4" customFormat="1" ht="15" customHeight="1" x14ac:dyDescent="0.25">
      <c r="A163" s="120"/>
      <c r="B163" s="120"/>
      <c r="C163" s="114"/>
      <c r="D163" s="41"/>
      <c r="E163" s="42"/>
      <c r="F163" s="42"/>
      <c r="G163" s="42"/>
      <c r="H163" s="41"/>
      <c r="I163" s="42"/>
      <c r="J163" s="42"/>
      <c r="K163" s="42"/>
      <c r="L163" s="41"/>
      <c r="M163" s="42"/>
      <c r="N163" s="42"/>
      <c r="O163" s="42"/>
      <c r="P163" s="41"/>
      <c r="Q163" s="42"/>
      <c r="R163" s="42"/>
      <c r="S163" s="43"/>
      <c r="T163" s="41"/>
      <c r="U163" s="42"/>
      <c r="V163" s="42"/>
      <c r="W163" s="42"/>
      <c r="X163" s="41"/>
      <c r="Y163" s="42"/>
      <c r="Z163" s="42"/>
      <c r="AA163" s="42"/>
      <c r="AB163" s="41"/>
      <c r="AC163" s="42"/>
      <c r="AD163" s="42"/>
      <c r="AE163" s="42"/>
      <c r="AF163" s="41"/>
      <c r="AG163" s="42"/>
      <c r="AH163" s="42"/>
      <c r="AI163" s="42"/>
      <c r="AJ163" s="41" t="s">
        <v>35</v>
      </c>
      <c r="AK163" s="42">
        <v>1</v>
      </c>
      <c r="AL163" s="42">
        <v>40</v>
      </c>
      <c r="AM163" s="43">
        <v>1</v>
      </c>
      <c r="AN163" s="44"/>
      <c r="AO163" s="42"/>
      <c r="AP163" s="42"/>
      <c r="AQ163" s="42"/>
      <c r="AR163" s="41"/>
      <c r="AS163" s="42"/>
      <c r="AT163" s="42"/>
      <c r="AU163" s="42"/>
      <c r="AV163" s="45">
        <f t="shared" si="11"/>
        <v>1</v>
      </c>
      <c r="AW163" s="45">
        <f t="shared" si="12"/>
        <v>40</v>
      </c>
      <c r="AX163" s="45">
        <f t="shared" si="10"/>
        <v>1</v>
      </c>
    </row>
    <row r="164" spans="1:50" s="4" customFormat="1" ht="15" customHeight="1" x14ac:dyDescent="0.25">
      <c r="A164" s="120"/>
      <c r="B164" s="120"/>
      <c r="C164" s="114"/>
      <c r="D164" s="41"/>
      <c r="E164" s="42"/>
      <c r="F164" s="42"/>
      <c r="G164" s="42"/>
      <c r="H164" s="41"/>
      <c r="I164" s="42"/>
      <c r="J164" s="42"/>
      <c r="K164" s="42"/>
      <c r="L164" s="41"/>
      <c r="M164" s="42"/>
      <c r="N164" s="42"/>
      <c r="O164" s="42"/>
      <c r="P164" s="41"/>
      <c r="Q164" s="42"/>
      <c r="R164" s="42"/>
      <c r="S164" s="43"/>
      <c r="T164" s="41"/>
      <c r="U164" s="42"/>
      <c r="V164" s="42"/>
      <c r="W164" s="42"/>
      <c r="X164" s="41"/>
      <c r="Y164" s="42"/>
      <c r="Z164" s="42"/>
      <c r="AA164" s="42"/>
      <c r="AB164" s="41"/>
      <c r="AC164" s="42"/>
      <c r="AD164" s="42"/>
      <c r="AE164" s="42"/>
      <c r="AF164" s="41"/>
      <c r="AG164" s="42"/>
      <c r="AH164" s="42"/>
      <c r="AI164" s="42"/>
      <c r="AJ164" s="41"/>
      <c r="AK164" s="42"/>
      <c r="AL164" s="42"/>
      <c r="AM164" s="43"/>
      <c r="AN164" s="44"/>
      <c r="AO164" s="42"/>
      <c r="AP164" s="42"/>
      <c r="AQ164" s="42"/>
      <c r="AR164" s="41"/>
      <c r="AS164" s="42"/>
      <c r="AT164" s="42"/>
      <c r="AU164" s="42"/>
      <c r="AV164" s="45">
        <f t="shared" si="11"/>
        <v>0</v>
      </c>
      <c r="AW164" s="45">
        <f t="shared" si="12"/>
        <v>0</v>
      </c>
      <c r="AX164" s="45">
        <f t="shared" si="10"/>
        <v>0</v>
      </c>
    </row>
    <row r="165" spans="1:50" s="4" customFormat="1" ht="15" customHeight="1" x14ac:dyDescent="0.25">
      <c r="A165" s="120"/>
      <c r="B165" s="120"/>
      <c r="C165" s="115"/>
      <c r="D165" s="41"/>
      <c r="E165" s="42"/>
      <c r="F165" s="42"/>
      <c r="G165" s="42"/>
      <c r="H165" s="41"/>
      <c r="I165" s="42"/>
      <c r="J165" s="42"/>
      <c r="K165" s="42"/>
      <c r="L165" s="41"/>
      <c r="M165" s="42"/>
      <c r="N165" s="42"/>
      <c r="O165" s="42"/>
      <c r="P165" s="41" t="s">
        <v>115</v>
      </c>
      <c r="Q165" s="42">
        <v>1</v>
      </c>
      <c r="R165" s="42">
        <v>40</v>
      </c>
      <c r="S165" s="42">
        <v>1</v>
      </c>
      <c r="T165" s="41"/>
      <c r="U165" s="42"/>
      <c r="V165" s="42"/>
      <c r="W165" s="42"/>
      <c r="X165" s="41"/>
      <c r="Y165" s="42"/>
      <c r="Z165" s="42"/>
      <c r="AA165" s="42"/>
      <c r="AB165" s="41"/>
      <c r="AC165" s="42"/>
      <c r="AD165" s="42"/>
      <c r="AE165" s="42"/>
      <c r="AF165" s="41"/>
      <c r="AG165" s="42"/>
      <c r="AH165" s="42"/>
      <c r="AI165" s="42"/>
      <c r="AJ165" s="41"/>
      <c r="AK165" s="42"/>
      <c r="AL165" s="42"/>
      <c r="AM165" s="43"/>
      <c r="AN165" s="44"/>
      <c r="AO165" s="42"/>
      <c r="AP165" s="42"/>
      <c r="AQ165" s="42"/>
      <c r="AR165" s="41"/>
      <c r="AS165" s="42"/>
      <c r="AT165" s="42"/>
      <c r="AU165" s="42"/>
      <c r="AV165" s="45">
        <f t="shared" si="11"/>
        <v>1</v>
      </c>
      <c r="AW165" s="45">
        <f t="shared" si="12"/>
        <v>40</v>
      </c>
      <c r="AX165" s="45">
        <f t="shared" si="10"/>
        <v>1</v>
      </c>
    </row>
    <row r="166" spans="1:50" s="4" customFormat="1" ht="15" customHeight="1" x14ac:dyDescent="0.25">
      <c r="A166" s="120"/>
      <c r="B166" s="120"/>
      <c r="C166" s="113" t="s">
        <v>150</v>
      </c>
      <c r="D166" s="41" t="s">
        <v>98</v>
      </c>
      <c r="E166" s="42">
        <v>1</v>
      </c>
      <c r="F166" s="42">
        <v>30</v>
      </c>
      <c r="G166" s="42">
        <v>1</v>
      </c>
      <c r="H166" s="41" t="s">
        <v>97</v>
      </c>
      <c r="I166" s="42">
        <v>1</v>
      </c>
      <c r="J166" s="42">
        <v>35</v>
      </c>
      <c r="K166" s="42">
        <v>2</v>
      </c>
      <c r="L166" s="41" t="s">
        <v>14</v>
      </c>
      <c r="M166" s="42">
        <v>1</v>
      </c>
      <c r="N166" s="42">
        <v>40</v>
      </c>
      <c r="O166" s="42">
        <v>1</v>
      </c>
      <c r="P166" s="41" t="s">
        <v>98</v>
      </c>
      <c r="Q166" s="42">
        <v>1</v>
      </c>
      <c r="R166" s="42">
        <v>40</v>
      </c>
      <c r="S166" s="43">
        <v>1</v>
      </c>
      <c r="T166" s="41" t="s">
        <v>104</v>
      </c>
      <c r="U166" s="42">
        <v>1</v>
      </c>
      <c r="V166" s="42">
        <v>40</v>
      </c>
      <c r="W166" s="42">
        <v>1</v>
      </c>
      <c r="X166" s="41"/>
      <c r="Y166" s="42"/>
      <c r="Z166" s="42"/>
      <c r="AA166" s="42"/>
      <c r="AB166" s="41" t="s">
        <v>120</v>
      </c>
      <c r="AC166" s="42">
        <v>1</v>
      </c>
      <c r="AD166" s="42">
        <v>40</v>
      </c>
      <c r="AE166" s="42">
        <v>1</v>
      </c>
      <c r="AF166" s="41" t="s">
        <v>120</v>
      </c>
      <c r="AG166" s="42">
        <v>1</v>
      </c>
      <c r="AH166" s="42">
        <v>40</v>
      </c>
      <c r="AI166" s="42"/>
      <c r="AJ166" s="41" t="s">
        <v>120</v>
      </c>
      <c r="AK166" s="42">
        <v>1</v>
      </c>
      <c r="AL166" s="42">
        <v>40</v>
      </c>
      <c r="AM166" s="43">
        <v>1</v>
      </c>
      <c r="AN166" s="41" t="s">
        <v>120</v>
      </c>
      <c r="AO166" s="42">
        <v>1</v>
      </c>
      <c r="AP166" s="42">
        <v>40</v>
      </c>
      <c r="AQ166" s="42">
        <v>1</v>
      </c>
      <c r="AR166" s="41"/>
      <c r="AS166" s="42"/>
      <c r="AT166" s="42"/>
      <c r="AU166" s="42"/>
      <c r="AV166" s="45">
        <f t="shared" si="11"/>
        <v>9</v>
      </c>
      <c r="AW166" s="45">
        <f t="shared" si="12"/>
        <v>345</v>
      </c>
      <c r="AX166" s="45">
        <f t="shared" si="10"/>
        <v>9</v>
      </c>
    </row>
    <row r="167" spans="1:50" s="4" customFormat="1" ht="15" customHeight="1" x14ac:dyDescent="0.25">
      <c r="A167" s="120"/>
      <c r="B167" s="120"/>
      <c r="C167" s="114"/>
      <c r="D167" s="41"/>
      <c r="E167" s="42"/>
      <c r="F167" s="42"/>
      <c r="G167" s="42"/>
      <c r="H167" s="41" t="s">
        <v>107</v>
      </c>
      <c r="I167" s="42">
        <v>1</v>
      </c>
      <c r="J167" s="42">
        <v>35</v>
      </c>
      <c r="K167" s="42">
        <v>2</v>
      </c>
      <c r="L167" s="41"/>
      <c r="M167" s="42"/>
      <c r="N167" s="42"/>
      <c r="O167" s="42"/>
      <c r="P167" s="41" t="s">
        <v>104</v>
      </c>
      <c r="Q167" s="42">
        <v>1</v>
      </c>
      <c r="R167" s="42">
        <v>40</v>
      </c>
      <c r="S167" s="43">
        <v>1</v>
      </c>
      <c r="T167" s="41" t="s">
        <v>115</v>
      </c>
      <c r="U167" s="42">
        <v>1</v>
      </c>
      <c r="V167" s="42">
        <v>40</v>
      </c>
      <c r="W167" s="42">
        <v>1</v>
      </c>
      <c r="X167" s="41" t="s">
        <v>115</v>
      </c>
      <c r="Y167" s="42">
        <v>1</v>
      </c>
      <c r="Z167" s="42">
        <v>40</v>
      </c>
      <c r="AA167" s="42">
        <v>1</v>
      </c>
      <c r="AB167" s="41" t="s">
        <v>36</v>
      </c>
      <c r="AC167" s="42">
        <v>1</v>
      </c>
      <c r="AD167" s="42">
        <v>40</v>
      </c>
      <c r="AE167" s="42">
        <v>1</v>
      </c>
      <c r="AF167" s="41"/>
      <c r="AG167" s="42"/>
      <c r="AH167" s="42"/>
      <c r="AI167" s="42"/>
      <c r="AJ167" s="41"/>
      <c r="AK167" s="42"/>
      <c r="AL167" s="42"/>
      <c r="AM167" s="43"/>
      <c r="AN167" s="44" t="s">
        <v>93</v>
      </c>
      <c r="AO167" s="42">
        <v>1</v>
      </c>
      <c r="AP167" s="42">
        <v>90</v>
      </c>
      <c r="AQ167" s="42">
        <v>1</v>
      </c>
      <c r="AR167" s="41" t="s">
        <v>15</v>
      </c>
      <c r="AS167" s="42"/>
      <c r="AT167" s="42">
        <v>40</v>
      </c>
      <c r="AU167" s="42">
        <v>1</v>
      </c>
      <c r="AV167" s="45">
        <f t="shared" si="11"/>
        <v>6</v>
      </c>
      <c r="AW167" s="45">
        <f t="shared" si="12"/>
        <v>285</v>
      </c>
      <c r="AX167" s="45">
        <f t="shared" si="10"/>
        <v>8</v>
      </c>
    </row>
    <row r="168" spans="1:50" s="4" customFormat="1" ht="15" customHeight="1" x14ac:dyDescent="0.25">
      <c r="A168" s="120"/>
      <c r="B168" s="120"/>
      <c r="C168" s="114"/>
      <c r="D168" s="41"/>
      <c r="E168" s="42"/>
      <c r="F168" s="42"/>
      <c r="G168" s="42"/>
      <c r="H168" s="41" t="s">
        <v>115</v>
      </c>
      <c r="I168" s="42">
        <v>1</v>
      </c>
      <c r="J168" s="42">
        <v>40</v>
      </c>
      <c r="K168" s="42">
        <v>2</v>
      </c>
      <c r="L168" s="41" t="s">
        <v>115</v>
      </c>
      <c r="M168" s="42">
        <v>1</v>
      </c>
      <c r="N168" s="42">
        <v>40</v>
      </c>
      <c r="O168" s="42">
        <v>1</v>
      </c>
      <c r="P168" s="41"/>
      <c r="Q168" s="42"/>
      <c r="R168" s="42"/>
      <c r="S168" s="43"/>
      <c r="T168" s="41" t="s">
        <v>35</v>
      </c>
      <c r="U168" s="42">
        <v>1</v>
      </c>
      <c r="V168" s="42">
        <v>40</v>
      </c>
      <c r="W168" s="42">
        <v>1</v>
      </c>
      <c r="X168" s="41" t="s">
        <v>121</v>
      </c>
      <c r="Y168" s="42">
        <v>1</v>
      </c>
      <c r="Z168" s="42">
        <v>40</v>
      </c>
      <c r="AA168" s="42">
        <v>1</v>
      </c>
      <c r="AB168" s="41" t="s">
        <v>33</v>
      </c>
      <c r="AC168" s="42">
        <v>1</v>
      </c>
      <c r="AD168" s="42">
        <v>40</v>
      </c>
      <c r="AE168" s="42">
        <v>1</v>
      </c>
      <c r="AF168" s="41" t="s">
        <v>14</v>
      </c>
      <c r="AG168" s="42">
        <v>1</v>
      </c>
      <c r="AH168" s="42">
        <v>40</v>
      </c>
      <c r="AI168" s="42">
        <v>1</v>
      </c>
      <c r="AJ168" s="41" t="s">
        <v>121</v>
      </c>
      <c r="AK168" s="42">
        <v>1</v>
      </c>
      <c r="AL168" s="42">
        <v>40</v>
      </c>
      <c r="AM168" s="42">
        <v>1</v>
      </c>
      <c r="AN168" s="44" t="s">
        <v>15</v>
      </c>
      <c r="AO168" s="42"/>
      <c r="AP168" s="42">
        <v>40</v>
      </c>
      <c r="AQ168" s="42">
        <v>1</v>
      </c>
      <c r="AR168" s="41"/>
      <c r="AS168" s="42"/>
      <c r="AT168" s="42"/>
      <c r="AU168" s="42"/>
      <c r="AV168" s="45">
        <f t="shared" si="11"/>
        <v>7</v>
      </c>
      <c r="AW168" s="45">
        <f t="shared" si="12"/>
        <v>280</v>
      </c>
      <c r="AX168" s="45">
        <f t="shared" si="10"/>
        <v>9</v>
      </c>
    </row>
    <row r="169" spans="1:50" s="4" customFormat="1" ht="15" customHeight="1" x14ac:dyDescent="0.25">
      <c r="A169" s="120"/>
      <c r="B169" s="120"/>
      <c r="C169" s="114"/>
      <c r="D169" s="41"/>
      <c r="E169" s="42"/>
      <c r="F169" s="42"/>
      <c r="G169" s="42"/>
      <c r="H169" s="41"/>
      <c r="I169" s="42"/>
      <c r="J169" s="42"/>
      <c r="K169" s="42"/>
      <c r="L169" s="41"/>
      <c r="M169" s="42"/>
      <c r="N169" s="42"/>
      <c r="O169" s="42"/>
      <c r="P169" s="41" t="s">
        <v>31</v>
      </c>
      <c r="Q169" s="42">
        <v>1</v>
      </c>
      <c r="R169" s="42">
        <v>40</v>
      </c>
      <c r="S169" s="43">
        <v>1</v>
      </c>
      <c r="T169" s="41"/>
      <c r="U169" s="42"/>
      <c r="V169" s="42"/>
      <c r="W169" s="42"/>
      <c r="X169" s="41"/>
      <c r="Y169" s="42"/>
      <c r="Z169" s="42"/>
      <c r="AA169" s="42"/>
      <c r="AB169" s="41" t="s">
        <v>115</v>
      </c>
      <c r="AC169" s="42">
        <v>1</v>
      </c>
      <c r="AD169" s="42">
        <v>40</v>
      </c>
      <c r="AE169" s="42">
        <v>1</v>
      </c>
      <c r="AF169" s="41" t="s">
        <v>115</v>
      </c>
      <c r="AG169" s="42">
        <v>1</v>
      </c>
      <c r="AH169" s="42">
        <v>40</v>
      </c>
      <c r="AI169" s="42">
        <v>1</v>
      </c>
      <c r="AJ169" s="41" t="s">
        <v>115</v>
      </c>
      <c r="AK169" s="42">
        <v>1</v>
      </c>
      <c r="AL169" s="42">
        <v>40</v>
      </c>
      <c r="AM169" s="42">
        <v>1</v>
      </c>
      <c r="AN169" s="42" t="s">
        <v>24</v>
      </c>
      <c r="AO169" s="42"/>
      <c r="AP169" s="42">
        <v>40</v>
      </c>
      <c r="AQ169" s="41">
        <v>1</v>
      </c>
      <c r="AR169" s="41"/>
      <c r="AS169" s="42"/>
      <c r="AT169" s="42"/>
      <c r="AU169" s="42"/>
      <c r="AV169" s="45">
        <f t="shared" si="11"/>
        <v>4</v>
      </c>
      <c r="AW169" s="45">
        <f t="shared" si="12"/>
        <v>160</v>
      </c>
      <c r="AX169" s="45">
        <f t="shared" si="10"/>
        <v>5</v>
      </c>
    </row>
    <row r="170" spans="1:50" s="4" customFormat="1" ht="15" customHeight="1" x14ac:dyDescent="0.25">
      <c r="A170" s="120"/>
      <c r="B170" s="120"/>
      <c r="C170" s="115"/>
      <c r="D170" s="41"/>
      <c r="E170" s="42"/>
      <c r="F170" s="42"/>
      <c r="G170" s="42"/>
      <c r="H170" s="41"/>
      <c r="I170" s="42"/>
      <c r="J170" s="42"/>
      <c r="K170" s="42"/>
      <c r="L170" s="41"/>
      <c r="M170" s="42"/>
      <c r="N170" s="42"/>
      <c r="O170" s="42"/>
      <c r="P170" s="41"/>
      <c r="Q170" s="42"/>
      <c r="R170" s="42"/>
      <c r="S170" s="43"/>
      <c r="T170" s="41" t="s">
        <v>22</v>
      </c>
      <c r="U170" s="42">
        <v>1</v>
      </c>
      <c r="V170" s="42">
        <v>30</v>
      </c>
      <c r="W170" s="42">
        <v>1</v>
      </c>
      <c r="X170" s="41" t="s">
        <v>22</v>
      </c>
      <c r="Y170" s="42">
        <v>1</v>
      </c>
      <c r="Z170" s="42">
        <v>30</v>
      </c>
      <c r="AA170" s="42">
        <v>1</v>
      </c>
      <c r="AB170" s="41" t="s">
        <v>121</v>
      </c>
      <c r="AC170" s="42">
        <v>1</v>
      </c>
      <c r="AD170" s="42">
        <v>40</v>
      </c>
      <c r="AE170" s="42">
        <v>1</v>
      </c>
      <c r="AF170" s="41" t="s">
        <v>121</v>
      </c>
      <c r="AG170" s="42">
        <v>1</v>
      </c>
      <c r="AH170" s="42">
        <v>40</v>
      </c>
      <c r="AI170" s="42">
        <v>1</v>
      </c>
      <c r="AJ170" s="41" t="s">
        <v>33</v>
      </c>
      <c r="AK170" s="42">
        <v>1</v>
      </c>
      <c r="AL170" s="42">
        <v>40</v>
      </c>
      <c r="AM170" s="43">
        <v>1</v>
      </c>
      <c r="AN170" s="41" t="s">
        <v>115</v>
      </c>
      <c r="AO170" s="42">
        <v>1</v>
      </c>
      <c r="AP170" s="42">
        <v>40</v>
      </c>
      <c r="AQ170" s="42">
        <v>1</v>
      </c>
      <c r="AR170" s="41" t="s">
        <v>115</v>
      </c>
      <c r="AS170" s="42">
        <v>1</v>
      </c>
      <c r="AT170" s="42">
        <v>40</v>
      </c>
      <c r="AU170" s="42">
        <v>1</v>
      </c>
      <c r="AV170" s="45">
        <f t="shared" si="11"/>
        <v>7</v>
      </c>
      <c r="AW170" s="45">
        <f t="shared" si="12"/>
        <v>260</v>
      </c>
      <c r="AX170" s="45">
        <f t="shared" si="10"/>
        <v>7</v>
      </c>
    </row>
    <row r="171" spans="1:50" s="4" customFormat="1" ht="15" customHeight="1" x14ac:dyDescent="0.25">
      <c r="A171" s="120"/>
      <c r="B171" s="120"/>
      <c r="C171" s="113" t="s">
        <v>151</v>
      </c>
      <c r="D171" s="41"/>
      <c r="E171" s="42"/>
      <c r="F171" s="42"/>
      <c r="G171" s="42"/>
      <c r="H171" s="41" t="s">
        <v>95</v>
      </c>
      <c r="I171" s="42">
        <v>1</v>
      </c>
      <c r="J171" s="42">
        <v>40</v>
      </c>
      <c r="K171" s="42">
        <v>2</v>
      </c>
      <c r="L171" s="41" t="s">
        <v>15</v>
      </c>
      <c r="M171" s="42">
        <v>1</v>
      </c>
      <c r="N171" s="42">
        <v>40</v>
      </c>
      <c r="O171" s="42">
        <v>1</v>
      </c>
      <c r="P171" s="41" t="s">
        <v>99</v>
      </c>
      <c r="Q171" s="42">
        <v>1</v>
      </c>
      <c r="R171" s="42">
        <v>40</v>
      </c>
      <c r="S171" s="43">
        <v>1</v>
      </c>
      <c r="T171" s="41" t="s">
        <v>17</v>
      </c>
      <c r="U171" s="42">
        <v>1</v>
      </c>
      <c r="V171" s="42">
        <v>30</v>
      </c>
      <c r="W171" s="42">
        <v>1</v>
      </c>
      <c r="X171" s="41" t="s">
        <v>17</v>
      </c>
      <c r="Y171" s="42">
        <v>1</v>
      </c>
      <c r="Z171" s="42">
        <v>30</v>
      </c>
      <c r="AA171" s="42">
        <v>1</v>
      </c>
      <c r="AB171" s="41" t="s">
        <v>37</v>
      </c>
      <c r="AC171" s="42">
        <v>1</v>
      </c>
      <c r="AD171" s="42">
        <v>40</v>
      </c>
      <c r="AE171" s="42">
        <v>1</v>
      </c>
      <c r="AF171" s="41" t="s">
        <v>17</v>
      </c>
      <c r="AG171" s="42">
        <v>1</v>
      </c>
      <c r="AH171" s="42">
        <v>30</v>
      </c>
      <c r="AI171" s="42">
        <v>1</v>
      </c>
      <c r="AJ171" s="41" t="s">
        <v>17</v>
      </c>
      <c r="AK171" s="42">
        <v>1</v>
      </c>
      <c r="AL171" s="42">
        <v>30</v>
      </c>
      <c r="AM171" s="43">
        <v>1</v>
      </c>
      <c r="AN171" s="42" t="s">
        <v>117</v>
      </c>
      <c r="AO171" s="42"/>
      <c r="AP171" s="42">
        <v>40</v>
      </c>
      <c r="AQ171" s="41">
        <v>1</v>
      </c>
      <c r="AR171" s="41"/>
      <c r="AS171" s="42"/>
      <c r="AT171" s="42"/>
      <c r="AU171" s="42"/>
      <c r="AV171" s="45">
        <f t="shared" si="11"/>
        <v>8</v>
      </c>
      <c r="AW171" s="45">
        <f t="shared" si="12"/>
        <v>280</v>
      </c>
      <c r="AX171" s="45">
        <f t="shared" si="10"/>
        <v>10</v>
      </c>
    </row>
    <row r="172" spans="1:50" s="4" customFormat="1" ht="15" customHeight="1" x14ac:dyDescent="0.25">
      <c r="A172" s="120"/>
      <c r="B172" s="120"/>
      <c r="C172" s="114"/>
      <c r="D172" s="41"/>
      <c r="E172" s="42"/>
      <c r="F172" s="42"/>
      <c r="G172" s="42"/>
      <c r="H172" s="41" t="s">
        <v>97</v>
      </c>
      <c r="I172" s="42">
        <v>1</v>
      </c>
      <c r="J172" s="42">
        <v>40</v>
      </c>
      <c r="K172" s="42">
        <v>2</v>
      </c>
      <c r="L172" s="41" t="s">
        <v>125</v>
      </c>
      <c r="M172" s="42">
        <v>1</v>
      </c>
      <c r="N172" s="42">
        <v>40</v>
      </c>
      <c r="O172" s="42">
        <v>1</v>
      </c>
      <c r="P172" s="41" t="s">
        <v>114</v>
      </c>
      <c r="Q172" s="42">
        <v>1</v>
      </c>
      <c r="R172" s="42">
        <v>40</v>
      </c>
      <c r="S172" s="43">
        <v>1</v>
      </c>
      <c r="T172" s="41" t="s">
        <v>18</v>
      </c>
      <c r="U172" s="42">
        <v>1</v>
      </c>
      <c r="V172" s="42">
        <v>40</v>
      </c>
      <c r="W172" s="42">
        <v>1</v>
      </c>
      <c r="X172" s="41" t="s">
        <v>15</v>
      </c>
      <c r="Y172" s="42">
        <v>1</v>
      </c>
      <c r="Z172" s="42">
        <v>40</v>
      </c>
      <c r="AA172" s="42">
        <v>1</v>
      </c>
      <c r="AB172" s="41" t="s">
        <v>17</v>
      </c>
      <c r="AC172" s="42">
        <v>1</v>
      </c>
      <c r="AD172" s="42">
        <v>30</v>
      </c>
      <c r="AE172" s="42">
        <v>1</v>
      </c>
      <c r="AF172" s="41" t="s">
        <v>37</v>
      </c>
      <c r="AG172" s="42">
        <v>1</v>
      </c>
      <c r="AH172" s="42">
        <v>40</v>
      </c>
      <c r="AI172" s="42">
        <v>1</v>
      </c>
      <c r="AJ172" s="41" t="s">
        <v>14</v>
      </c>
      <c r="AK172" s="42">
        <v>1</v>
      </c>
      <c r="AL172" s="42">
        <v>40</v>
      </c>
      <c r="AM172" s="43">
        <v>1</v>
      </c>
      <c r="AN172" s="44" t="s">
        <v>15</v>
      </c>
      <c r="AO172" s="42"/>
      <c r="AP172" s="42">
        <v>90</v>
      </c>
      <c r="AQ172" s="42">
        <v>1</v>
      </c>
      <c r="AR172" s="41" t="s">
        <v>100</v>
      </c>
      <c r="AS172" s="42">
        <v>1</v>
      </c>
      <c r="AT172" s="42">
        <v>40</v>
      </c>
      <c r="AU172" s="42">
        <v>1</v>
      </c>
      <c r="AV172" s="45">
        <f t="shared" si="11"/>
        <v>9</v>
      </c>
      <c r="AW172" s="45">
        <f t="shared" si="12"/>
        <v>350</v>
      </c>
      <c r="AX172" s="45">
        <f t="shared" si="10"/>
        <v>11</v>
      </c>
    </row>
    <row r="173" spans="1:50" s="4" customFormat="1" ht="15" customHeight="1" x14ac:dyDescent="0.25">
      <c r="A173" s="120"/>
      <c r="B173" s="120"/>
      <c r="C173" s="114"/>
      <c r="D173" s="41"/>
      <c r="E173" s="42"/>
      <c r="F173" s="42"/>
      <c r="G173" s="42"/>
      <c r="H173" s="41" t="s">
        <v>102</v>
      </c>
      <c r="I173" s="42">
        <v>1</v>
      </c>
      <c r="J173" s="42">
        <v>40</v>
      </c>
      <c r="K173" s="42">
        <v>2</v>
      </c>
      <c r="L173" s="41" t="s">
        <v>99</v>
      </c>
      <c r="M173" s="42">
        <v>1</v>
      </c>
      <c r="N173" s="42">
        <v>40</v>
      </c>
      <c r="O173" s="42">
        <v>1</v>
      </c>
      <c r="P173" s="41" t="s">
        <v>113</v>
      </c>
      <c r="Q173" s="42">
        <v>1</v>
      </c>
      <c r="R173" s="42">
        <v>40</v>
      </c>
      <c r="S173" s="43">
        <v>1</v>
      </c>
      <c r="T173" s="41" t="s">
        <v>14</v>
      </c>
      <c r="U173" s="42">
        <v>1</v>
      </c>
      <c r="V173" s="42">
        <v>40</v>
      </c>
      <c r="W173" s="42">
        <v>1</v>
      </c>
      <c r="X173" s="41" t="s">
        <v>33</v>
      </c>
      <c r="Y173" s="42">
        <v>1</v>
      </c>
      <c r="Z173" s="42">
        <v>40</v>
      </c>
      <c r="AA173" s="42">
        <v>1</v>
      </c>
      <c r="AB173" s="41" t="s">
        <v>22</v>
      </c>
      <c r="AC173" s="42">
        <v>1</v>
      </c>
      <c r="AD173" s="42">
        <f>Z173</f>
        <v>40</v>
      </c>
      <c r="AE173" s="42">
        <v>1</v>
      </c>
      <c r="AF173" s="41" t="s">
        <v>22</v>
      </c>
      <c r="AG173" s="42">
        <v>1</v>
      </c>
      <c r="AH173" s="42">
        <v>30</v>
      </c>
      <c r="AI173" s="42">
        <v>1</v>
      </c>
      <c r="AJ173" s="41" t="s">
        <v>22</v>
      </c>
      <c r="AK173" s="42">
        <v>1</v>
      </c>
      <c r="AL173" s="42">
        <v>30</v>
      </c>
      <c r="AM173" s="43">
        <v>1</v>
      </c>
      <c r="AN173" s="44"/>
      <c r="AO173" s="42"/>
      <c r="AP173" s="42"/>
      <c r="AQ173" s="42"/>
      <c r="AR173" s="42" t="s">
        <v>18</v>
      </c>
      <c r="AS173" s="42"/>
      <c r="AT173" s="42">
        <v>40</v>
      </c>
      <c r="AU173" s="42"/>
      <c r="AV173" s="45">
        <f t="shared" si="11"/>
        <v>8</v>
      </c>
      <c r="AW173" s="45">
        <f t="shared" si="12"/>
        <v>300</v>
      </c>
      <c r="AX173" s="45">
        <f t="shared" si="10"/>
        <v>9</v>
      </c>
    </row>
    <row r="174" spans="1:50" s="4" customFormat="1" ht="15" customHeight="1" x14ac:dyDescent="0.25">
      <c r="A174" s="120"/>
      <c r="B174" s="120"/>
      <c r="C174" s="114"/>
      <c r="D174" s="41"/>
      <c r="E174" s="42"/>
      <c r="F174" s="42"/>
      <c r="G174" s="42"/>
      <c r="H174" s="48" t="s">
        <v>107</v>
      </c>
      <c r="I174" s="49">
        <v>1</v>
      </c>
      <c r="J174" s="49">
        <v>40</v>
      </c>
      <c r="K174" s="49">
        <v>2</v>
      </c>
      <c r="L174" s="41"/>
      <c r="M174" s="42"/>
      <c r="N174" s="42"/>
      <c r="O174" s="42"/>
      <c r="P174" s="41"/>
      <c r="Q174" s="42"/>
      <c r="R174" s="42"/>
      <c r="S174" s="43"/>
      <c r="T174" s="41" t="s">
        <v>121</v>
      </c>
      <c r="U174" s="42">
        <v>1</v>
      </c>
      <c r="V174" s="42">
        <v>40</v>
      </c>
      <c r="W174" s="42">
        <v>1</v>
      </c>
      <c r="X174" s="41"/>
      <c r="Y174" s="42"/>
      <c r="Z174" s="42"/>
      <c r="AA174" s="42"/>
      <c r="AB174" s="41" t="s">
        <v>33</v>
      </c>
      <c r="AC174" s="42">
        <v>1</v>
      </c>
      <c r="AD174" s="42">
        <v>40</v>
      </c>
      <c r="AE174" s="42">
        <v>1</v>
      </c>
      <c r="AF174" s="41"/>
      <c r="AG174" s="42"/>
      <c r="AH174" s="42"/>
      <c r="AI174" s="42"/>
      <c r="AJ174" s="41"/>
      <c r="AK174" s="42"/>
      <c r="AL174" s="42"/>
      <c r="AM174" s="43"/>
      <c r="AN174" s="44" t="s">
        <v>100</v>
      </c>
      <c r="AO174" s="42">
        <v>1</v>
      </c>
      <c r="AP174" s="42">
        <v>40</v>
      </c>
      <c r="AQ174" s="42">
        <v>1</v>
      </c>
      <c r="AR174" s="41" t="s">
        <v>152</v>
      </c>
      <c r="AS174" s="42">
        <v>1</v>
      </c>
      <c r="AT174" s="42">
        <v>80</v>
      </c>
      <c r="AU174" s="42">
        <v>1</v>
      </c>
      <c r="AV174" s="45">
        <f t="shared" si="11"/>
        <v>5</v>
      </c>
      <c r="AW174" s="45">
        <f t="shared" si="12"/>
        <v>240</v>
      </c>
      <c r="AX174" s="45">
        <f t="shared" si="10"/>
        <v>6</v>
      </c>
    </row>
    <row r="175" spans="1:50" s="4" customFormat="1" ht="15" customHeight="1" x14ac:dyDescent="0.25">
      <c r="A175" s="120"/>
      <c r="B175" s="120"/>
      <c r="C175" s="115"/>
      <c r="D175" s="41"/>
      <c r="E175" s="42"/>
      <c r="F175" s="42"/>
      <c r="G175" s="42"/>
      <c r="H175" s="41"/>
      <c r="I175" s="42"/>
      <c r="J175" s="42"/>
      <c r="K175" s="42"/>
      <c r="L175" s="41"/>
      <c r="M175" s="42"/>
      <c r="N175" s="42"/>
      <c r="O175" s="42"/>
      <c r="P175" s="41"/>
      <c r="Q175" s="42"/>
      <c r="R175" s="42"/>
      <c r="S175" s="43"/>
      <c r="T175" s="41" t="s">
        <v>22</v>
      </c>
      <c r="U175" s="42">
        <v>1</v>
      </c>
      <c r="V175" s="42">
        <v>30</v>
      </c>
      <c r="W175" s="42">
        <v>1</v>
      </c>
      <c r="X175" s="41" t="s">
        <v>22</v>
      </c>
      <c r="Y175" s="42">
        <v>1</v>
      </c>
      <c r="Z175" s="42">
        <v>30</v>
      </c>
      <c r="AA175" s="42">
        <v>1</v>
      </c>
      <c r="AB175" s="42"/>
      <c r="AC175" s="49"/>
      <c r="AD175" s="49"/>
      <c r="AE175" s="49"/>
      <c r="AF175" s="41" t="s">
        <v>23</v>
      </c>
      <c r="AG175" s="42">
        <v>1</v>
      </c>
      <c r="AH175" s="42">
        <v>40</v>
      </c>
      <c r="AI175" s="42">
        <v>1</v>
      </c>
      <c r="AJ175" s="48"/>
      <c r="AK175" s="49"/>
      <c r="AL175" s="49"/>
      <c r="AM175" s="50"/>
      <c r="AN175" s="41" t="s">
        <v>23</v>
      </c>
      <c r="AO175" s="42">
        <v>1</v>
      </c>
      <c r="AP175" s="42">
        <v>40</v>
      </c>
      <c r="AQ175" s="42">
        <v>1</v>
      </c>
      <c r="AR175" s="41" t="s">
        <v>121</v>
      </c>
      <c r="AS175" s="42">
        <v>1</v>
      </c>
      <c r="AT175" s="42">
        <v>40</v>
      </c>
      <c r="AU175" s="42">
        <v>1</v>
      </c>
      <c r="AV175" s="45">
        <f>SUM(E175,I175,M175,Q175,U175,Y175,AC175,AG175,AK175,AO175,AS175)</f>
        <v>5</v>
      </c>
      <c r="AW175" s="45">
        <f>E175*F175+I175*J175+M175*N175+Q175*R175+U175*V175+Y175*Z175+AC175*AD175+AG175*AH175+AK175*AL175+AO175*AP175+AS175*AT175</f>
        <v>180</v>
      </c>
      <c r="AX175" s="45">
        <f>SUM(G175,K175,O175,S175,W175,AA175,AE175,AI175,AM175,AQ175,AU175)</f>
        <v>5</v>
      </c>
    </row>
    <row r="176" spans="1:50" s="4" customFormat="1" ht="15" customHeight="1" x14ac:dyDescent="0.25">
      <c r="A176" s="120"/>
      <c r="B176" s="120"/>
      <c r="C176" s="113" t="s">
        <v>153</v>
      </c>
      <c r="D176" s="48"/>
      <c r="E176" s="42"/>
      <c r="F176" s="49"/>
      <c r="G176" s="49"/>
      <c r="H176" s="48"/>
      <c r="I176" s="49"/>
      <c r="J176" s="49"/>
      <c r="K176" s="49"/>
      <c r="L176" s="48"/>
      <c r="M176" s="49"/>
      <c r="N176" s="49"/>
      <c r="O176" s="49"/>
      <c r="P176" s="48"/>
      <c r="Q176" s="49"/>
      <c r="R176" s="49"/>
      <c r="S176" s="50"/>
      <c r="T176" s="48"/>
      <c r="U176" s="42"/>
      <c r="V176" s="49"/>
      <c r="W176" s="49"/>
      <c r="X176" s="41"/>
      <c r="Y176" s="42"/>
      <c r="Z176" s="42"/>
      <c r="AA176" s="42"/>
      <c r="AB176" s="41"/>
      <c r="AC176" s="42"/>
      <c r="AD176" s="42"/>
      <c r="AE176" s="42"/>
      <c r="AF176" s="41"/>
      <c r="AG176" s="42"/>
      <c r="AH176" s="42"/>
      <c r="AI176" s="42"/>
      <c r="AJ176" s="41"/>
      <c r="AK176" s="42"/>
      <c r="AL176" s="42"/>
      <c r="AM176" s="43"/>
      <c r="AN176" s="41" t="s">
        <v>121</v>
      </c>
      <c r="AO176" s="42">
        <v>1</v>
      </c>
      <c r="AP176" s="42">
        <v>40</v>
      </c>
      <c r="AQ176" s="42">
        <v>1</v>
      </c>
      <c r="AR176" s="49" t="s">
        <v>24</v>
      </c>
      <c r="AS176" s="49"/>
      <c r="AT176" s="49">
        <v>40</v>
      </c>
      <c r="AU176" s="42"/>
      <c r="AV176" s="45">
        <f t="shared" si="11"/>
        <v>1</v>
      </c>
      <c r="AW176" s="45">
        <f t="shared" si="12"/>
        <v>40</v>
      </c>
      <c r="AX176" s="45">
        <f t="shared" si="10"/>
        <v>1</v>
      </c>
    </row>
    <row r="177" spans="1:50" s="4" customFormat="1" ht="15" customHeight="1" x14ac:dyDescent="0.25">
      <c r="A177" s="120"/>
      <c r="B177" s="120"/>
      <c r="C177" s="114"/>
      <c r="D177" s="41"/>
      <c r="E177" s="42"/>
      <c r="F177" s="42"/>
      <c r="G177" s="42"/>
      <c r="H177" s="41"/>
      <c r="I177" s="42"/>
      <c r="J177" s="42"/>
      <c r="K177" s="42"/>
      <c r="L177" s="41"/>
      <c r="M177" s="42"/>
      <c r="N177" s="42"/>
      <c r="O177" s="42"/>
      <c r="P177" s="41"/>
      <c r="Q177" s="42"/>
      <c r="R177" s="42"/>
      <c r="S177" s="43"/>
      <c r="T177" s="41"/>
      <c r="U177" s="42"/>
      <c r="V177" s="42"/>
      <c r="W177" s="42"/>
      <c r="X177" s="41"/>
      <c r="Y177" s="42"/>
      <c r="Z177" s="42"/>
      <c r="AA177" s="42"/>
      <c r="AB177" s="41"/>
      <c r="AC177" s="42"/>
      <c r="AD177" s="42"/>
      <c r="AE177" s="42"/>
      <c r="AF177" s="41"/>
      <c r="AG177" s="42"/>
      <c r="AH177" s="42"/>
      <c r="AI177" s="42"/>
      <c r="AJ177" s="41"/>
      <c r="AK177" s="42"/>
      <c r="AL177" s="42"/>
      <c r="AM177" s="43"/>
      <c r="AN177" s="44" t="s">
        <v>17</v>
      </c>
      <c r="AO177" s="42"/>
      <c r="AP177" s="42">
        <v>40</v>
      </c>
      <c r="AQ177" s="42"/>
      <c r="AR177" s="41" t="s">
        <v>111</v>
      </c>
      <c r="AS177" s="42"/>
      <c r="AT177" s="42">
        <v>40</v>
      </c>
      <c r="AU177" s="42"/>
      <c r="AV177" s="45">
        <f t="shared" si="11"/>
        <v>0</v>
      </c>
      <c r="AW177" s="45">
        <f t="shared" si="12"/>
        <v>0</v>
      </c>
      <c r="AX177" s="45">
        <f t="shared" si="10"/>
        <v>0</v>
      </c>
    </row>
    <row r="178" spans="1:50" s="4" customFormat="1" ht="15" customHeight="1" x14ac:dyDescent="0.25">
      <c r="A178" s="120"/>
      <c r="B178" s="120"/>
      <c r="C178" s="114"/>
      <c r="D178" s="41"/>
      <c r="E178" s="42"/>
      <c r="F178" s="42"/>
      <c r="G178" s="42"/>
      <c r="H178" s="41"/>
      <c r="I178" s="42"/>
      <c r="J178" s="42"/>
      <c r="K178" s="42"/>
      <c r="L178" s="41"/>
      <c r="M178" s="42"/>
      <c r="N178" s="42"/>
      <c r="O178" s="42"/>
      <c r="P178" s="41"/>
      <c r="Q178" s="42"/>
      <c r="R178" s="42"/>
      <c r="S178" s="43"/>
      <c r="T178" s="41"/>
      <c r="U178" s="42"/>
      <c r="V178" s="42"/>
      <c r="W178" s="42"/>
      <c r="X178" s="41"/>
      <c r="Y178" s="42"/>
      <c r="Z178" s="42"/>
      <c r="AA178" s="42"/>
      <c r="AB178" s="41"/>
      <c r="AC178" s="42"/>
      <c r="AD178" s="42"/>
      <c r="AE178" s="42"/>
      <c r="AF178" s="41"/>
      <c r="AG178" s="42"/>
      <c r="AH178" s="42"/>
      <c r="AI178" s="42"/>
      <c r="AJ178" s="41"/>
      <c r="AK178" s="42"/>
      <c r="AL178" s="42"/>
      <c r="AM178" s="43"/>
      <c r="AN178" s="44" t="s">
        <v>22</v>
      </c>
      <c r="AO178" s="42"/>
      <c r="AP178" s="42">
        <v>40</v>
      </c>
      <c r="AQ178" s="42"/>
      <c r="AR178" s="41" t="s">
        <v>22</v>
      </c>
      <c r="AS178" s="42"/>
      <c r="AT178" s="42">
        <v>40</v>
      </c>
      <c r="AU178" s="42"/>
      <c r="AV178" s="45">
        <f>SUM(E178,I178,M178,Q178,U178,Y178,AC178,AG178,AK178,AO178,AS178)</f>
        <v>0</v>
      </c>
      <c r="AW178" s="45">
        <f>E178*F178+I178*J178+M178*N178+Q178*R178+U178*V178+Y178*Z178+AC178*AD178+AG178*AH178+AK178*AL178+AO178*AP178+AS178*AT178</f>
        <v>0</v>
      </c>
      <c r="AX178" s="45">
        <f>SUM(G178,K178,O178,S178,W178,AA178,AE178,AI178,AM178,AQ178,AU178)</f>
        <v>0</v>
      </c>
    </row>
    <row r="179" spans="1:50" s="4" customFormat="1" ht="15" customHeight="1" x14ac:dyDescent="0.25">
      <c r="A179" s="120"/>
      <c r="B179" s="120"/>
      <c r="C179" s="114"/>
      <c r="D179" s="41"/>
      <c r="E179" s="42"/>
      <c r="F179" s="42"/>
      <c r="G179" s="42"/>
      <c r="H179" s="41"/>
      <c r="I179" s="42"/>
      <c r="J179" s="42"/>
      <c r="K179" s="42"/>
      <c r="L179" s="41"/>
      <c r="M179" s="42"/>
      <c r="N179" s="42"/>
      <c r="O179" s="42"/>
      <c r="P179" s="41"/>
      <c r="Q179" s="42"/>
      <c r="R179" s="42"/>
      <c r="S179" s="43"/>
      <c r="T179" s="41"/>
      <c r="U179" s="42"/>
      <c r="V179" s="42"/>
      <c r="W179" s="42"/>
      <c r="X179" s="41"/>
      <c r="Y179" s="42"/>
      <c r="Z179" s="42"/>
      <c r="AA179" s="42"/>
      <c r="AB179" s="41"/>
      <c r="AC179" s="42"/>
      <c r="AD179" s="42"/>
      <c r="AE179" s="42"/>
      <c r="AF179" s="41"/>
      <c r="AG179" s="42"/>
      <c r="AH179" s="42"/>
      <c r="AI179" s="42"/>
      <c r="AJ179" s="41"/>
      <c r="AK179" s="42"/>
      <c r="AL179" s="42"/>
      <c r="AM179" s="43"/>
      <c r="AN179" s="44"/>
      <c r="AO179" s="42"/>
      <c r="AP179" s="42"/>
      <c r="AQ179" s="42"/>
      <c r="AR179" s="41"/>
      <c r="AS179" s="42"/>
      <c r="AT179" s="42"/>
      <c r="AU179" s="42"/>
      <c r="AV179" s="45">
        <f t="shared" si="11"/>
        <v>0</v>
      </c>
      <c r="AW179" s="45">
        <f t="shared" si="12"/>
        <v>0</v>
      </c>
      <c r="AX179" s="45">
        <f t="shared" si="10"/>
        <v>0</v>
      </c>
    </row>
    <row r="180" spans="1:50" s="4" customFormat="1" ht="15" customHeight="1" x14ac:dyDescent="0.25">
      <c r="A180" s="121"/>
      <c r="B180" s="121"/>
      <c r="C180" s="115"/>
      <c r="D180" s="41"/>
      <c r="E180" s="42"/>
      <c r="F180" s="42"/>
      <c r="G180" s="42"/>
      <c r="H180" s="41"/>
      <c r="I180" s="42"/>
      <c r="J180" s="42"/>
      <c r="K180" s="42"/>
      <c r="L180" s="41"/>
      <c r="M180" s="42"/>
      <c r="N180" s="42"/>
      <c r="O180" s="42"/>
      <c r="P180" s="41"/>
      <c r="Q180" s="42"/>
      <c r="R180" s="42"/>
      <c r="S180" s="43"/>
      <c r="T180" s="41"/>
      <c r="U180" s="42"/>
      <c r="V180" s="42"/>
      <c r="W180" s="42"/>
      <c r="X180" s="41"/>
      <c r="Y180" s="42"/>
      <c r="Z180" s="42"/>
      <c r="AA180" s="42"/>
      <c r="AB180" s="41"/>
      <c r="AC180" s="42"/>
      <c r="AD180" s="42"/>
      <c r="AE180" s="42"/>
      <c r="AF180" s="41"/>
      <c r="AG180" s="42"/>
      <c r="AH180" s="42"/>
      <c r="AI180" s="42"/>
      <c r="AJ180" s="41"/>
      <c r="AK180" s="42"/>
      <c r="AL180" s="42"/>
      <c r="AM180" s="43"/>
      <c r="AN180" s="44"/>
      <c r="AO180" s="42"/>
      <c r="AP180" s="42"/>
      <c r="AQ180" s="42"/>
      <c r="AR180" s="41"/>
      <c r="AS180" s="42"/>
      <c r="AT180" s="42"/>
      <c r="AU180" s="42"/>
      <c r="AV180" s="45">
        <f t="shared" si="11"/>
        <v>0</v>
      </c>
      <c r="AW180" s="45">
        <f t="shared" si="12"/>
        <v>0</v>
      </c>
      <c r="AX180" s="45">
        <f t="shared" si="10"/>
        <v>0</v>
      </c>
    </row>
    <row r="181" spans="1:50" s="21" customFormat="1" ht="15" customHeight="1" x14ac:dyDescent="0.25">
      <c r="A181" s="116" t="s">
        <v>154</v>
      </c>
      <c r="B181" s="117"/>
      <c r="C181" s="118"/>
      <c r="D181" s="45"/>
      <c r="E181" s="45">
        <f>SUM(E6:E180)</f>
        <v>6</v>
      </c>
      <c r="F181" s="45">
        <f t="shared" ref="F181:AX181" si="15">SUM(F6:F180)</f>
        <v>200</v>
      </c>
      <c r="G181" s="45">
        <f t="shared" si="15"/>
        <v>5</v>
      </c>
      <c r="H181" s="45"/>
      <c r="I181" s="45">
        <f t="shared" si="15"/>
        <v>50</v>
      </c>
      <c r="J181" s="45">
        <f t="shared" si="15"/>
        <v>1830</v>
      </c>
      <c r="K181" s="45">
        <f t="shared" si="15"/>
        <v>100</v>
      </c>
      <c r="L181" s="45"/>
      <c r="M181" s="45">
        <f t="shared" si="15"/>
        <v>35</v>
      </c>
      <c r="N181" s="45">
        <f t="shared" si="15"/>
        <v>1400</v>
      </c>
      <c r="O181" s="45">
        <f t="shared" si="15"/>
        <v>35</v>
      </c>
      <c r="P181" s="45"/>
      <c r="Q181" s="45">
        <f t="shared" si="15"/>
        <v>47</v>
      </c>
      <c r="R181" s="45">
        <f t="shared" si="15"/>
        <v>1720</v>
      </c>
      <c r="S181" s="51">
        <f t="shared" si="15"/>
        <v>46</v>
      </c>
      <c r="T181" s="52"/>
      <c r="U181" s="45">
        <f t="shared" si="15"/>
        <v>38</v>
      </c>
      <c r="V181" s="45">
        <f t="shared" si="15"/>
        <v>1430</v>
      </c>
      <c r="W181" s="45">
        <f t="shared" si="15"/>
        <v>38</v>
      </c>
      <c r="X181" s="45"/>
      <c r="Y181" s="45">
        <f t="shared" si="15"/>
        <v>38</v>
      </c>
      <c r="Z181" s="45">
        <f t="shared" si="15"/>
        <v>1490</v>
      </c>
      <c r="AA181" s="45">
        <f t="shared" si="15"/>
        <v>38</v>
      </c>
      <c r="AB181" s="45"/>
      <c r="AC181" s="45">
        <f t="shared" si="15"/>
        <v>48</v>
      </c>
      <c r="AD181" s="45">
        <f t="shared" si="15"/>
        <v>1910</v>
      </c>
      <c r="AE181" s="45">
        <f t="shared" si="15"/>
        <v>48</v>
      </c>
      <c r="AF181" s="45"/>
      <c r="AG181" s="45">
        <f t="shared" si="15"/>
        <v>45</v>
      </c>
      <c r="AH181" s="45">
        <f t="shared" si="15"/>
        <v>1900</v>
      </c>
      <c r="AI181" s="45">
        <f t="shared" si="15"/>
        <v>48</v>
      </c>
      <c r="AJ181" s="45"/>
      <c r="AK181" s="45">
        <f t="shared" si="15"/>
        <v>49</v>
      </c>
      <c r="AL181" s="45">
        <f t="shared" si="15"/>
        <v>2040</v>
      </c>
      <c r="AM181" s="51">
        <f t="shared" si="15"/>
        <v>51</v>
      </c>
      <c r="AN181" s="52"/>
      <c r="AO181" s="45">
        <f t="shared" si="15"/>
        <v>43</v>
      </c>
      <c r="AP181" s="45">
        <f t="shared" si="15"/>
        <v>2230</v>
      </c>
      <c r="AQ181" s="45">
        <f t="shared" si="15"/>
        <v>48</v>
      </c>
      <c r="AR181" s="45"/>
      <c r="AS181" s="45">
        <f t="shared" si="15"/>
        <v>45</v>
      </c>
      <c r="AT181" s="45">
        <f t="shared" si="15"/>
        <v>2340</v>
      </c>
      <c r="AU181" s="45">
        <f t="shared" si="15"/>
        <v>48</v>
      </c>
      <c r="AV181" s="45">
        <f t="shared" si="15"/>
        <v>444</v>
      </c>
      <c r="AW181" s="53" t="e">
        <f t="shared" si="15"/>
        <v>#VALUE!</v>
      </c>
      <c r="AX181" s="45">
        <f t="shared" si="15"/>
        <v>505</v>
      </c>
    </row>
    <row r="182" spans="1:50" s="21" customFormat="1" ht="15" customHeight="1" x14ac:dyDescent="0.25"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</row>
    <row r="184" spans="1:50" ht="15.75" x14ac:dyDescent="0.25">
      <c r="B184" s="111" t="s">
        <v>163</v>
      </c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AA184" s="103" t="s">
        <v>164</v>
      </c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</row>
    <row r="185" spans="1:50" ht="45" customHeight="1" x14ac:dyDescent="0.25">
      <c r="A185" s="55"/>
      <c r="B185" s="36"/>
      <c r="C185" s="55" t="s">
        <v>3</v>
      </c>
      <c r="D185" s="55" t="s">
        <v>4</v>
      </c>
      <c r="E185" s="55" t="s">
        <v>5</v>
      </c>
      <c r="F185" s="56" t="s">
        <v>6</v>
      </c>
      <c r="G185" s="57" t="s">
        <v>7</v>
      </c>
      <c r="H185" s="55" t="s">
        <v>8</v>
      </c>
      <c r="I185" s="55" t="s">
        <v>9</v>
      </c>
      <c r="J185" s="55" t="s">
        <v>10</v>
      </c>
      <c r="K185" s="56" t="s">
        <v>11</v>
      </c>
      <c r="L185" s="57" t="s">
        <v>12</v>
      </c>
      <c r="M185" s="56" t="s">
        <v>13</v>
      </c>
      <c r="N185" s="104" t="s">
        <v>155</v>
      </c>
      <c r="O185" s="105"/>
      <c r="P185" s="105"/>
      <c r="Q185" s="105"/>
      <c r="R185" s="105"/>
      <c r="S185" s="105"/>
      <c r="T185" s="105"/>
      <c r="U185" s="105"/>
      <c r="V185" s="105"/>
      <c r="W185" s="105"/>
      <c r="X185" s="105"/>
      <c r="Y185" s="106"/>
      <c r="Z185" s="107" t="s">
        <v>156</v>
      </c>
      <c r="AA185" s="105"/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6"/>
    </row>
    <row r="186" spans="1:50" ht="38.25" x14ac:dyDescent="0.25">
      <c r="A186" s="55"/>
      <c r="B186" s="58" t="s">
        <v>157</v>
      </c>
      <c r="C186" s="59">
        <v>33</v>
      </c>
      <c r="D186" s="59">
        <v>34</v>
      </c>
      <c r="E186" s="59">
        <v>34</v>
      </c>
      <c r="F186" s="60">
        <v>34</v>
      </c>
      <c r="G186" s="61">
        <v>34</v>
      </c>
      <c r="H186" s="59">
        <v>34</v>
      </c>
      <c r="I186" s="59">
        <v>34</v>
      </c>
      <c r="J186" s="59">
        <v>34</v>
      </c>
      <c r="K186" s="60">
        <v>34</v>
      </c>
      <c r="L186" s="61">
        <v>34</v>
      </c>
      <c r="M186" s="60">
        <v>34</v>
      </c>
      <c r="N186" s="57" t="s">
        <v>3</v>
      </c>
      <c r="O186" s="55" t="s">
        <v>4</v>
      </c>
      <c r="P186" s="55" t="s">
        <v>5</v>
      </c>
      <c r="Q186" s="55" t="s">
        <v>6</v>
      </c>
      <c r="R186" s="55" t="s">
        <v>7</v>
      </c>
      <c r="S186" s="55" t="s">
        <v>8</v>
      </c>
      <c r="T186" s="55" t="s">
        <v>9</v>
      </c>
      <c r="U186" s="55" t="s">
        <v>10</v>
      </c>
      <c r="V186" s="55" t="s">
        <v>11</v>
      </c>
      <c r="W186" s="55" t="s">
        <v>12</v>
      </c>
      <c r="X186" s="55" t="s">
        <v>13</v>
      </c>
      <c r="Y186" s="62" t="s">
        <v>158</v>
      </c>
      <c r="Z186" s="63" t="s">
        <v>3</v>
      </c>
      <c r="AA186" s="55" t="s">
        <v>4</v>
      </c>
      <c r="AB186" s="55" t="s">
        <v>5</v>
      </c>
      <c r="AC186" s="55" t="s">
        <v>6</v>
      </c>
      <c r="AD186" s="55" t="s">
        <v>7</v>
      </c>
      <c r="AE186" s="55" t="s">
        <v>8</v>
      </c>
      <c r="AF186" s="55" t="s">
        <v>9</v>
      </c>
      <c r="AG186" s="55" t="s">
        <v>10</v>
      </c>
      <c r="AH186" s="55" t="s">
        <v>11</v>
      </c>
      <c r="AI186" s="55" t="s">
        <v>12</v>
      </c>
      <c r="AJ186" s="55" t="s">
        <v>13</v>
      </c>
      <c r="AK186" s="62" t="s">
        <v>158</v>
      </c>
    </row>
    <row r="187" spans="1:50" ht="35.25" customHeight="1" x14ac:dyDescent="0.25">
      <c r="A187" s="64">
        <v>1</v>
      </c>
      <c r="B187" s="10" t="s">
        <v>14</v>
      </c>
      <c r="C187" s="65">
        <v>4</v>
      </c>
      <c r="D187" s="65">
        <v>4</v>
      </c>
      <c r="E187" s="65">
        <v>4</v>
      </c>
      <c r="F187" s="66">
        <v>4</v>
      </c>
      <c r="G187" s="67">
        <v>5</v>
      </c>
      <c r="H187" s="65">
        <v>6</v>
      </c>
      <c r="I187" s="65">
        <v>4</v>
      </c>
      <c r="J187" s="65">
        <v>3</v>
      </c>
      <c r="K187" s="66">
        <v>3</v>
      </c>
      <c r="L187" s="67">
        <v>1</v>
      </c>
      <c r="M187" s="66">
        <v>1</v>
      </c>
      <c r="N187" s="68">
        <f t="shared" ref="N187:X187" si="16">C187*C186</f>
        <v>132</v>
      </c>
      <c r="O187" s="69">
        <f t="shared" si="16"/>
        <v>136</v>
      </c>
      <c r="P187" s="69">
        <f t="shared" si="16"/>
        <v>136</v>
      </c>
      <c r="Q187" s="69">
        <f t="shared" si="16"/>
        <v>136</v>
      </c>
      <c r="R187" s="69">
        <f t="shared" si="16"/>
        <v>170</v>
      </c>
      <c r="S187" s="69">
        <f t="shared" si="16"/>
        <v>204</v>
      </c>
      <c r="T187" s="69">
        <f t="shared" si="16"/>
        <v>136</v>
      </c>
      <c r="U187" s="69">
        <f t="shared" si="16"/>
        <v>102</v>
      </c>
      <c r="V187" s="69">
        <f t="shared" si="16"/>
        <v>102</v>
      </c>
      <c r="W187" s="69">
        <f t="shared" si="16"/>
        <v>34</v>
      </c>
      <c r="X187" s="69">
        <f t="shared" si="16"/>
        <v>34</v>
      </c>
      <c r="Y187" s="70">
        <f>SUM(N187:X187)</f>
        <v>1322</v>
      </c>
      <c r="Z187" s="71">
        <f>N187*45</f>
        <v>5940</v>
      </c>
      <c r="AA187" s="72">
        <f t="shared" ref="AA187:AJ202" si="17">O187*45</f>
        <v>6120</v>
      </c>
      <c r="AB187" s="72">
        <f t="shared" si="17"/>
        <v>6120</v>
      </c>
      <c r="AC187" s="72">
        <f t="shared" si="17"/>
        <v>6120</v>
      </c>
      <c r="AD187" s="72">
        <f t="shared" si="17"/>
        <v>7650</v>
      </c>
      <c r="AE187" s="72">
        <f t="shared" si="17"/>
        <v>9180</v>
      </c>
      <c r="AF187" s="72">
        <f t="shared" si="17"/>
        <v>6120</v>
      </c>
      <c r="AG187" s="72">
        <f t="shared" si="17"/>
        <v>4590</v>
      </c>
      <c r="AH187" s="72">
        <f t="shared" si="17"/>
        <v>4590</v>
      </c>
      <c r="AI187" s="72">
        <f t="shared" si="17"/>
        <v>1530</v>
      </c>
      <c r="AJ187" s="72">
        <f t="shared" si="17"/>
        <v>1530</v>
      </c>
      <c r="AK187" s="70">
        <f>SUM(Z187:AJ187)</f>
        <v>59490</v>
      </c>
    </row>
    <row r="188" spans="1:50" ht="38.25" x14ac:dyDescent="0.25">
      <c r="A188" s="64">
        <v>2</v>
      </c>
      <c r="B188" s="10" t="s">
        <v>29</v>
      </c>
      <c r="C188" s="65">
        <v>4</v>
      </c>
      <c r="D188" s="65">
        <v>4</v>
      </c>
      <c r="E188" s="65">
        <v>4</v>
      </c>
      <c r="F188" s="66">
        <v>3</v>
      </c>
      <c r="G188" s="67"/>
      <c r="H188" s="65"/>
      <c r="I188" s="65"/>
      <c r="J188" s="65"/>
      <c r="K188" s="66"/>
      <c r="L188" s="67"/>
      <c r="M188" s="66"/>
      <c r="N188" s="68">
        <f t="shared" ref="N188:X188" si="18">C188*C186</f>
        <v>132</v>
      </c>
      <c r="O188" s="69">
        <f t="shared" si="18"/>
        <v>136</v>
      </c>
      <c r="P188" s="69">
        <f t="shared" si="18"/>
        <v>136</v>
      </c>
      <c r="Q188" s="69">
        <f t="shared" si="18"/>
        <v>102</v>
      </c>
      <c r="R188" s="69">
        <f t="shared" si="18"/>
        <v>0</v>
      </c>
      <c r="S188" s="69">
        <f t="shared" si="18"/>
        <v>0</v>
      </c>
      <c r="T188" s="69">
        <f t="shared" si="18"/>
        <v>0</v>
      </c>
      <c r="U188" s="69">
        <f t="shared" si="18"/>
        <v>0</v>
      </c>
      <c r="V188" s="69">
        <f t="shared" si="18"/>
        <v>0</v>
      </c>
      <c r="W188" s="69">
        <f t="shared" si="18"/>
        <v>0</v>
      </c>
      <c r="X188" s="69">
        <f t="shared" si="18"/>
        <v>0</v>
      </c>
      <c r="Y188" s="70">
        <f t="shared" ref="Y188:Y221" si="19">SUM(N188:X188)</f>
        <v>506</v>
      </c>
      <c r="Z188" s="71">
        <f t="shared" ref="Z188:AJ221" si="20">N188*45</f>
        <v>5940</v>
      </c>
      <c r="AA188" s="72">
        <f t="shared" si="17"/>
        <v>6120</v>
      </c>
      <c r="AB188" s="72">
        <f t="shared" si="17"/>
        <v>6120</v>
      </c>
      <c r="AC188" s="72">
        <f t="shared" si="17"/>
        <v>4590</v>
      </c>
      <c r="AD188" s="72">
        <f t="shared" si="17"/>
        <v>0</v>
      </c>
      <c r="AE188" s="72">
        <f t="shared" si="17"/>
        <v>0</v>
      </c>
      <c r="AF188" s="72">
        <f t="shared" si="17"/>
        <v>0</v>
      </c>
      <c r="AG188" s="72">
        <f t="shared" si="17"/>
        <v>0</v>
      </c>
      <c r="AH188" s="72">
        <f t="shared" si="17"/>
        <v>0</v>
      </c>
      <c r="AI188" s="72">
        <f t="shared" si="17"/>
        <v>0</v>
      </c>
      <c r="AJ188" s="72">
        <f t="shared" si="17"/>
        <v>0</v>
      </c>
      <c r="AK188" s="70">
        <f t="shared" ref="AK188:AK221" si="21">SUM(Z188:AJ188)</f>
        <v>22770</v>
      </c>
    </row>
    <row r="189" spans="1:50" ht="25.5" x14ac:dyDescent="0.25">
      <c r="A189" s="64">
        <v>3</v>
      </c>
      <c r="B189" s="10" t="s">
        <v>35</v>
      </c>
      <c r="C189" s="65"/>
      <c r="D189" s="65"/>
      <c r="E189" s="65"/>
      <c r="F189" s="66"/>
      <c r="G189" s="67">
        <v>3</v>
      </c>
      <c r="H189" s="65">
        <v>3</v>
      </c>
      <c r="I189" s="65">
        <v>2</v>
      </c>
      <c r="J189" s="65">
        <v>2</v>
      </c>
      <c r="K189" s="66">
        <v>3</v>
      </c>
      <c r="L189" s="67">
        <v>3</v>
      </c>
      <c r="M189" s="66">
        <v>3</v>
      </c>
      <c r="N189" s="68">
        <f t="shared" ref="N189:X189" si="22">C189*C186</f>
        <v>0</v>
      </c>
      <c r="O189" s="69">
        <f t="shared" si="22"/>
        <v>0</v>
      </c>
      <c r="P189" s="69">
        <f t="shared" si="22"/>
        <v>0</v>
      </c>
      <c r="Q189" s="69">
        <f t="shared" si="22"/>
        <v>0</v>
      </c>
      <c r="R189" s="69">
        <f t="shared" si="22"/>
        <v>102</v>
      </c>
      <c r="S189" s="69">
        <f t="shared" si="22"/>
        <v>102</v>
      </c>
      <c r="T189" s="69">
        <f t="shared" si="22"/>
        <v>68</v>
      </c>
      <c r="U189" s="69">
        <f t="shared" si="22"/>
        <v>68</v>
      </c>
      <c r="V189" s="69">
        <f t="shared" si="22"/>
        <v>102</v>
      </c>
      <c r="W189" s="69">
        <f t="shared" si="22"/>
        <v>102</v>
      </c>
      <c r="X189" s="69">
        <f t="shared" si="22"/>
        <v>102</v>
      </c>
      <c r="Y189" s="70">
        <f t="shared" si="19"/>
        <v>646</v>
      </c>
      <c r="Z189" s="71">
        <f t="shared" si="20"/>
        <v>0</v>
      </c>
      <c r="AA189" s="72">
        <f t="shared" si="17"/>
        <v>0</v>
      </c>
      <c r="AB189" s="72">
        <f t="shared" si="17"/>
        <v>0</v>
      </c>
      <c r="AC189" s="72">
        <f t="shared" si="17"/>
        <v>0</v>
      </c>
      <c r="AD189" s="72">
        <f t="shared" si="17"/>
        <v>4590</v>
      </c>
      <c r="AE189" s="72">
        <f t="shared" si="17"/>
        <v>4590</v>
      </c>
      <c r="AF189" s="72">
        <f t="shared" si="17"/>
        <v>3060</v>
      </c>
      <c r="AG189" s="72">
        <f t="shared" si="17"/>
        <v>3060</v>
      </c>
      <c r="AH189" s="72">
        <f t="shared" si="17"/>
        <v>4590</v>
      </c>
      <c r="AI189" s="72">
        <f t="shared" si="17"/>
        <v>4590</v>
      </c>
      <c r="AJ189" s="72">
        <f t="shared" si="17"/>
        <v>4590</v>
      </c>
      <c r="AK189" s="70">
        <f t="shared" si="21"/>
        <v>29070</v>
      </c>
    </row>
    <row r="190" spans="1:50" ht="25.5" x14ac:dyDescent="0.25">
      <c r="A190" s="64">
        <v>4</v>
      </c>
      <c r="B190" s="10" t="s">
        <v>59</v>
      </c>
      <c r="C190" s="65"/>
      <c r="D190" s="65"/>
      <c r="E190" s="65"/>
      <c r="F190" s="66"/>
      <c r="G190" s="67"/>
      <c r="H190" s="65"/>
      <c r="I190" s="65"/>
      <c r="J190" s="65"/>
      <c r="K190" s="66"/>
      <c r="L190" s="67"/>
      <c r="M190" s="66"/>
      <c r="N190" s="68">
        <f t="shared" ref="N190:X190" si="23">C190*C186</f>
        <v>0</v>
      </c>
      <c r="O190" s="69">
        <f t="shared" si="23"/>
        <v>0</v>
      </c>
      <c r="P190" s="69">
        <f t="shared" si="23"/>
        <v>0</v>
      </c>
      <c r="Q190" s="69">
        <f t="shared" si="23"/>
        <v>0</v>
      </c>
      <c r="R190" s="69">
        <f t="shared" si="23"/>
        <v>0</v>
      </c>
      <c r="S190" s="69">
        <f t="shared" si="23"/>
        <v>0</v>
      </c>
      <c r="T190" s="69">
        <f t="shared" si="23"/>
        <v>0</v>
      </c>
      <c r="U190" s="69">
        <f t="shared" si="23"/>
        <v>0</v>
      </c>
      <c r="V190" s="69">
        <f t="shared" si="23"/>
        <v>0</v>
      </c>
      <c r="W190" s="69">
        <f t="shared" si="23"/>
        <v>0</v>
      </c>
      <c r="X190" s="69">
        <f t="shared" si="23"/>
        <v>0</v>
      </c>
      <c r="Y190" s="70">
        <f t="shared" si="19"/>
        <v>0</v>
      </c>
      <c r="Z190" s="71">
        <f t="shared" si="20"/>
        <v>0</v>
      </c>
      <c r="AA190" s="72">
        <f t="shared" si="17"/>
        <v>0</v>
      </c>
      <c r="AB190" s="72">
        <f t="shared" si="17"/>
        <v>0</v>
      </c>
      <c r="AC190" s="72">
        <f t="shared" si="17"/>
        <v>0</v>
      </c>
      <c r="AD190" s="72">
        <f t="shared" si="17"/>
        <v>0</v>
      </c>
      <c r="AE190" s="72">
        <f t="shared" si="17"/>
        <v>0</v>
      </c>
      <c r="AF190" s="72">
        <f t="shared" si="17"/>
        <v>0</v>
      </c>
      <c r="AG190" s="72">
        <f t="shared" si="17"/>
        <v>0</v>
      </c>
      <c r="AH190" s="72">
        <f t="shared" si="17"/>
        <v>0</v>
      </c>
      <c r="AI190" s="72">
        <f t="shared" si="17"/>
        <v>0</v>
      </c>
      <c r="AJ190" s="72">
        <f t="shared" si="17"/>
        <v>0</v>
      </c>
      <c r="AK190" s="70">
        <f t="shared" si="21"/>
        <v>0</v>
      </c>
    </row>
    <row r="191" spans="1:50" ht="76.5" x14ac:dyDescent="0.25">
      <c r="A191" s="64">
        <v>5</v>
      </c>
      <c r="B191" s="10" t="s">
        <v>60</v>
      </c>
      <c r="C191" s="65"/>
      <c r="D191" s="65"/>
      <c r="E191" s="65"/>
      <c r="F191" s="66"/>
      <c r="G191" s="67"/>
      <c r="H191" s="65"/>
      <c r="I191" s="65"/>
      <c r="J191" s="65"/>
      <c r="K191" s="66"/>
      <c r="L191" s="67"/>
      <c r="M191" s="66"/>
      <c r="N191" s="68">
        <f t="shared" ref="N191:X191" si="24">C191*C186</f>
        <v>0</v>
      </c>
      <c r="O191" s="69">
        <f t="shared" si="24"/>
        <v>0</v>
      </c>
      <c r="P191" s="69">
        <f t="shared" si="24"/>
        <v>0</v>
      </c>
      <c r="Q191" s="69">
        <f t="shared" si="24"/>
        <v>0</v>
      </c>
      <c r="R191" s="69">
        <f t="shared" si="24"/>
        <v>0</v>
      </c>
      <c r="S191" s="69">
        <f t="shared" si="24"/>
        <v>0</v>
      </c>
      <c r="T191" s="69">
        <f t="shared" si="24"/>
        <v>0</v>
      </c>
      <c r="U191" s="69">
        <f t="shared" si="24"/>
        <v>0</v>
      </c>
      <c r="V191" s="69">
        <f t="shared" si="24"/>
        <v>0</v>
      </c>
      <c r="W191" s="69">
        <f t="shared" si="24"/>
        <v>0</v>
      </c>
      <c r="X191" s="69">
        <f t="shared" si="24"/>
        <v>0</v>
      </c>
      <c r="Y191" s="70">
        <f t="shared" si="19"/>
        <v>0</v>
      </c>
      <c r="Z191" s="71">
        <f t="shared" si="20"/>
        <v>0</v>
      </c>
      <c r="AA191" s="72">
        <f t="shared" si="17"/>
        <v>0</v>
      </c>
      <c r="AB191" s="72">
        <f t="shared" si="17"/>
        <v>0</v>
      </c>
      <c r="AC191" s="72">
        <f t="shared" si="17"/>
        <v>0</v>
      </c>
      <c r="AD191" s="72">
        <f t="shared" si="17"/>
        <v>0</v>
      </c>
      <c r="AE191" s="72">
        <f t="shared" si="17"/>
        <v>0</v>
      </c>
      <c r="AF191" s="72">
        <f t="shared" si="17"/>
        <v>0</v>
      </c>
      <c r="AG191" s="72">
        <f t="shared" si="17"/>
        <v>0</v>
      </c>
      <c r="AH191" s="72">
        <f t="shared" si="17"/>
        <v>0</v>
      </c>
      <c r="AI191" s="72">
        <f t="shared" si="17"/>
        <v>0</v>
      </c>
      <c r="AJ191" s="72">
        <f t="shared" si="17"/>
        <v>0</v>
      </c>
      <c r="AK191" s="70">
        <f t="shared" si="21"/>
        <v>0</v>
      </c>
    </row>
    <row r="192" spans="1:50" ht="38.25" x14ac:dyDescent="0.25">
      <c r="A192" s="64">
        <v>6</v>
      </c>
      <c r="B192" s="10" t="s">
        <v>61</v>
      </c>
      <c r="C192" s="65"/>
      <c r="D192" s="65"/>
      <c r="E192" s="65"/>
      <c r="F192" s="66"/>
      <c r="G192" s="67"/>
      <c r="H192" s="65"/>
      <c r="I192" s="65"/>
      <c r="J192" s="65"/>
      <c r="K192" s="66"/>
      <c r="L192" s="67"/>
      <c r="M192" s="66"/>
      <c r="N192" s="68">
        <f t="shared" ref="N192:X192" si="25">C192*C186</f>
        <v>0</v>
      </c>
      <c r="O192" s="69">
        <f t="shared" si="25"/>
        <v>0</v>
      </c>
      <c r="P192" s="69">
        <f t="shared" si="25"/>
        <v>0</v>
      </c>
      <c r="Q192" s="69">
        <f t="shared" si="25"/>
        <v>0</v>
      </c>
      <c r="R192" s="69">
        <f t="shared" si="25"/>
        <v>0</v>
      </c>
      <c r="S192" s="69">
        <f t="shared" si="25"/>
        <v>0</v>
      </c>
      <c r="T192" s="69">
        <f t="shared" si="25"/>
        <v>0</v>
      </c>
      <c r="U192" s="69">
        <f t="shared" si="25"/>
        <v>0</v>
      </c>
      <c r="V192" s="69">
        <f t="shared" si="25"/>
        <v>0</v>
      </c>
      <c r="W192" s="69">
        <f t="shared" si="25"/>
        <v>0</v>
      </c>
      <c r="X192" s="69">
        <f t="shared" si="25"/>
        <v>0</v>
      </c>
      <c r="Y192" s="70">
        <f t="shared" si="19"/>
        <v>0</v>
      </c>
      <c r="Z192" s="71">
        <f t="shared" si="20"/>
        <v>0</v>
      </c>
      <c r="AA192" s="72">
        <f t="shared" si="17"/>
        <v>0</v>
      </c>
      <c r="AB192" s="72">
        <f t="shared" si="17"/>
        <v>0</v>
      </c>
      <c r="AC192" s="72">
        <f t="shared" si="17"/>
        <v>0</v>
      </c>
      <c r="AD192" s="72">
        <f t="shared" si="17"/>
        <v>0</v>
      </c>
      <c r="AE192" s="72">
        <f t="shared" si="17"/>
        <v>0</v>
      </c>
      <c r="AF192" s="72">
        <f t="shared" si="17"/>
        <v>0</v>
      </c>
      <c r="AG192" s="72">
        <f t="shared" si="17"/>
        <v>0</v>
      </c>
      <c r="AH192" s="72">
        <f t="shared" si="17"/>
        <v>0</v>
      </c>
      <c r="AI192" s="72">
        <f t="shared" si="17"/>
        <v>0</v>
      </c>
      <c r="AJ192" s="72">
        <f t="shared" si="17"/>
        <v>0</v>
      </c>
      <c r="AK192" s="70">
        <f t="shared" si="21"/>
        <v>0</v>
      </c>
    </row>
    <row r="193" spans="1:50" ht="38.25" x14ac:dyDescent="0.25">
      <c r="A193" s="64">
        <v>7</v>
      </c>
      <c r="B193" s="10" t="s">
        <v>159</v>
      </c>
      <c r="C193" s="65"/>
      <c r="D193" s="65">
        <v>2</v>
      </c>
      <c r="E193" s="65">
        <v>2</v>
      </c>
      <c r="F193" s="66">
        <v>2</v>
      </c>
      <c r="G193" s="67">
        <v>3</v>
      </c>
      <c r="H193" s="65">
        <v>3</v>
      </c>
      <c r="I193" s="65">
        <v>3</v>
      </c>
      <c r="J193" s="65">
        <v>3</v>
      </c>
      <c r="K193" s="66">
        <v>3</v>
      </c>
      <c r="L193" s="67">
        <v>3</v>
      </c>
      <c r="M193" s="66">
        <v>3</v>
      </c>
      <c r="N193" s="68">
        <f t="shared" ref="N193:X193" si="26">C193*C186</f>
        <v>0</v>
      </c>
      <c r="O193" s="69">
        <f t="shared" si="26"/>
        <v>68</v>
      </c>
      <c r="P193" s="69">
        <f t="shared" si="26"/>
        <v>68</v>
      </c>
      <c r="Q193" s="69">
        <f t="shared" si="26"/>
        <v>68</v>
      </c>
      <c r="R193" s="69">
        <f t="shared" si="26"/>
        <v>102</v>
      </c>
      <c r="S193" s="69">
        <f t="shared" si="26"/>
        <v>102</v>
      </c>
      <c r="T193" s="69">
        <f t="shared" si="26"/>
        <v>102</v>
      </c>
      <c r="U193" s="69">
        <f t="shared" si="26"/>
        <v>102</v>
      </c>
      <c r="V193" s="69">
        <f t="shared" si="26"/>
        <v>102</v>
      </c>
      <c r="W193" s="69">
        <f t="shared" si="26"/>
        <v>102</v>
      </c>
      <c r="X193" s="69">
        <f t="shared" si="26"/>
        <v>102</v>
      </c>
      <c r="Y193" s="70">
        <f t="shared" si="19"/>
        <v>918</v>
      </c>
      <c r="Z193" s="71">
        <f t="shared" si="20"/>
        <v>0</v>
      </c>
      <c r="AA193" s="72">
        <f t="shared" si="17"/>
        <v>3060</v>
      </c>
      <c r="AB193" s="72">
        <f t="shared" si="17"/>
        <v>3060</v>
      </c>
      <c r="AC193" s="72">
        <f t="shared" si="17"/>
        <v>3060</v>
      </c>
      <c r="AD193" s="72">
        <f t="shared" si="17"/>
        <v>4590</v>
      </c>
      <c r="AE193" s="72">
        <f t="shared" si="17"/>
        <v>4590</v>
      </c>
      <c r="AF193" s="72">
        <f t="shared" si="17"/>
        <v>4590</v>
      </c>
      <c r="AG193" s="72">
        <f t="shared" si="17"/>
        <v>4590</v>
      </c>
      <c r="AH193" s="72">
        <f t="shared" si="17"/>
        <v>4590</v>
      </c>
      <c r="AI193" s="72">
        <f t="shared" si="17"/>
        <v>4590</v>
      </c>
      <c r="AJ193" s="72">
        <f t="shared" si="17"/>
        <v>4590</v>
      </c>
      <c r="AK193" s="70">
        <f t="shared" si="21"/>
        <v>41310</v>
      </c>
    </row>
    <row r="194" spans="1:50" ht="51" x14ac:dyDescent="0.25">
      <c r="A194" s="64">
        <v>8</v>
      </c>
      <c r="B194" s="10" t="s">
        <v>160</v>
      </c>
      <c r="C194" s="65"/>
      <c r="D194" s="65"/>
      <c r="E194" s="65"/>
      <c r="F194" s="66"/>
      <c r="G194" s="67">
        <v>1</v>
      </c>
      <c r="H194" s="65">
        <v>1</v>
      </c>
      <c r="I194" s="65">
        <v>1</v>
      </c>
      <c r="J194" s="65">
        <v>1</v>
      </c>
      <c r="K194" s="66">
        <v>1</v>
      </c>
      <c r="L194" s="67">
        <v>2</v>
      </c>
      <c r="M194" s="66">
        <v>2</v>
      </c>
      <c r="N194" s="68">
        <f t="shared" ref="N194:X194" si="27">C194*C186</f>
        <v>0</v>
      </c>
      <c r="O194" s="69">
        <f t="shared" si="27"/>
        <v>0</v>
      </c>
      <c r="P194" s="69">
        <f t="shared" si="27"/>
        <v>0</v>
      </c>
      <c r="Q194" s="69">
        <f t="shared" si="27"/>
        <v>0</v>
      </c>
      <c r="R194" s="69">
        <f t="shared" si="27"/>
        <v>34</v>
      </c>
      <c r="S194" s="69">
        <f t="shared" si="27"/>
        <v>34</v>
      </c>
      <c r="T194" s="69">
        <f t="shared" si="27"/>
        <v>34</v>
      </c>
      <c r="U194" s="69">
        <f t="shared" si="27"/>
        <v>34</v>
      </c>
      <c r="V194" s="69">
        <f t="shared" si="27"/>
        <v>34</v>
      </c>
      <c r="W194" s="69">
        <f t="shared" si="27"/>
        <v>68</v>
      </c>
      <c r="X194" s="69">
        <f t="shared" si="27"/>
        <v>68</v>
      </c>
      <c r="Y194" s="70">
        <f t="shared" si="19"/>
        <v>306</v>
      </c>
      <c r="Z194" s="71">
        <f t="shared" si="20"/>
        <v>0</v>
      </c>
      <c r="AA194" s="72">
        <f t="shared" si="17"/>
        <v>0</v>
      </c>
      <c r="AB194" s="72">
        <f t="shared" si="17"/>
        <v>0</v>
      </c>
      <c r="AC194" s="72">
        <f t="shared" si="17"/>
        <v>0</v>
      </c>
      <c r="AD194" s="72">
        <f t="shared" si="17"/>
        <v>1530</v>
      </c>
      <c r="AE194" s="72">
        <f t="shared" si="17"/>
        <v>1530</v>
      </c>
      <c r="AF194" s="72">
        <f t="shared" si="17"/>
        <v>1530</v>
      </c>
      <c r="AG194" s="72">
        <f t="shared" si="17"/>
        <v>1530</v>
      </c>
      <c r="AH194" s="72">
        <f t="shared" si="17"/>
        <v>1530</v>
      </c>
      <c r="AI194" s="72">
        <f t="shared" si="17"/>
        <v>3060</v>
      </c>
      <c r="AJ194" s="72">
        <f t="shared" si="17"/>
        <v>3060</v>
      </c>
      <c r="AK194" s="70">
        <f t="shared" si="21"/>
        <v>13770</v>
      </c>
      <c r="AV194" s="33"/>
      <c r="AW194" s="33"/>
      <c r="AX194" s="33"/>
    </row>
    <row r="195" spans="1:50" ht="25.5" x14ac:dyDescent="0.25">
      <c r="A195" s="64">
        <v>9</v>
      </c>
      <c r="B195" s="10" t="s">
        <v>15</v>
      </c>
      <c r="C195" s="65">
        <v>4</v>
      </c>
      <c r="D195" s="65">
        <v>4</v>
      </c>
      <c r="E195" s="65">
        <v>4</v>
      </c>
      <c r="F195" s="66">
        <v>4</v>
      </c>
      <c r="G195" s="67">
        <v>5</v>
      </c>
      <c r="H195" s="65">
        <v>5</v>
      </c>
      <c r="I195" s="65"/>
      <c r="J195" s="65"/>
      <c r="K195" s="66"/>
      <c r="L195" s="67">
        <v>4</v>
      </c>
      <c r="M195" s="66">
        <v>4</v>
      </c>
      <c r="N195" s="68">
        <f t="shared" ref="N195:X195" si="28">C195*C186</f>
        <v>132</v>
      </c>
      <c r="O195" s="69">
        <f t="shared" si="28"/>
        <v>136</v>
      </c>
      <c r="P195" s="69">
        <f t="shared" si="28"/>
        <v>136</v>
      </c>
      <c r="Q195" s="69">
        <f t="shared" si="28"/>
        <v>136</v>
      </c>
      <c r="R195" s="69">
        <f t="shared" si="28"/>
        <v>170</v>
      </c>
      <c r="S195" s="69">
        <f t="shared" si="28"/>
        <v>170</v>
      </c>
      <c r="T195" s="69">
        <f t="shared" si="28"/>
        <v>0</v>
      </c>
      <c r="U195" s="69">
        <f t="shared" si="28"/>
        <v>0</v>
      </c>
      <c r="V195" s="69">
        <f t="shared" si="28"/>
        <v>0</v>
      </c>
      <c r="W195" s="69">
        <f t="shared" si="28"/>
        <v>136</v>
      </c>
      <c r="X195" s="69">
        <f t="shared" si="28"/>
        <v>136</v>
      </c>
      <c r="Y195" s="70">
        <f t="shared" si="19"/>
        <v>1152</v>
      </c>
      <c r="Z195" s="71">
        <f t="shared" si="20"/>
        <v>5940</v>
      </c>
      <c r="AA195" s="72">
        <f t="shared" si="17"/>
        <v>6120</v>
      </c>
      <c r="AB195" s="72">
        <f t="shared" si="17"/>
        <v>6120</v>
      </c>
      <c r="AC195" s="72">
        <f t="shared" si="17"/>
        <v>6120</v>
      </c>
      <c r="AD195" s="72">
        <f t="shared" si="17"/>
        <v>7650</v>
      </c>
      <c r="AE195" s="72">
        <f t="shared" si="17"/>
        <v>7650</v>
      </c>
      <c r="AF195" s="72">
        <f t="shared" si="17"/>
        <v>0</v>
      </c>
      <c r="AG195" s="72">
        <f t="shared" si="17"/>
        <v>0</v>
      </c>
      <c r="AH195" s="72">
        <f t="shared" si="17"/>
        <v>0</v>
      </c>
      <c r="AI195" s="72">
        <f t="shared" si="17"/>
        <v>6120</v>
      </c>
      <c r="AJ195" s="72">
        <f t="shared" si="17"/>
        <v>6120</v>
      </c>
      <c r="AK195" s="70">
        <f t="shared" si="21"/>
        <v>51840</v>
      </c>
      <c r="AV195" s="33"/>
      <c r="AW195" s="33"/>
      <c r="AX195" s="33"/>
    </row>
    <row r="196" spans="1:50" x14ac:dyDescent="0.25">
      <c r="A196" s="64">
        <v>10</v>
      </c>
      <c r="B196" s="10" t="s">
        <v>36</v>
      </c>
      <c r="C196" s="65"/>
      <c r="D196" s="65"/>
      <c r="E196" s="65"/>
      <c r="F196" s="66"/>
      <c r="G196" s="67"/>
      <c r="H196" s="65"/>
      <c r="I196" s="65">
        <v>3</v>
      </c>
      <c r="J196" s="65">
        <v>3</v>
      </c>
      <c r="K196" s="66">
        <v>3</v>
      </c>
      <c r="L196" s="67"/>
      <c r="M196" s="66"/>
      <c r="N196" s="68">
        <f t="shared" ref="N196:X196" si="29">C196*C186</f>
        <v>0</v>
      </c>
      <c r="O196" s="69">
        <f t="shared" si="29"/>
        <v>0</v>
      </c>
      <c r="P196" s="69">
        <f t="shared" si="29"/>
        <v>0</v>
      </c>
      <c r="Q196" s="69">
        <f t="shared" si="29"/>
        <v>0</v>
      </c>
      <c r="R196" s="69">
        <f t="shared" si="29"/>
        <v>0</v>
      </c>
      <c r="S196" s="69">
        <f t="shared" si="29"/>
        <v>0</v>
      </c>
      <c r="T196" s="69">
        <f t="shared" si="29"/>
        <v>102</v>
      </c>
      <c r="U196" s="69">
        <f t="shared" si="29"/>
        <v>102</v>
      </c>
      <c r="V196" s="69">
        <f t="shared" si="29"/>
        <v>102</v>
      </c>
      <c r="W196" s="69">
        <f t="shared" si="29"/>
        <v>0</v>
      </c>
      <c r="X196" s="69">
        <f t="shared" si="29"/>
        <v>0</v>
      </c>
      <c r="Y196" s="70">
        <f t="shared" si="19"/>
        <v>306</v>
      </c>
      <c r="Z196" s="71">
        <f t="shared" si="20"/>
        <v>0</v>
      </c>
      <c r="AA196" s="72">
        <f t="shared" si="17"/>
        <v>0</v>
      </c>
      <c r="AB196" s="72">
        <f t="shared" si="17"/>
        <v>0</v>
      </c>
      <c r="AC196" s="72">
        <f t="shared" si="17"/>
        <v>0</v>
      </c>
      <c r="AD196" s="72">
        <f t="shared" si="17"/>
        <v>0</v>
      </c>
      <c r="AE196" s="72">
        <f t="shared" si="17"/>
        <v>0</v>
      </c>
      <c r="AF196" s="72">
        <f t="shared" si="17"/>
        <v>4590</v>
      </c>
      <c r="AG196" s="72">
        <f t="shared" si="17"/>
        <v>4590</v>
      </c>
      <c r="AH196" s="72">
        <f t="shared" si="17"/>
        <v>4590</v>
      </c>
      <c r="AI196" s="72">
        <f t="shared" si="17"/>
        <v>0</v>
      </c>
      <c r="AJ196" s="72">
        <f t="shared" si="17"/>
        <v>0</v>
      </c>
      <c r="AK196" s="70">
        <f t="shared" si="21"/>
        <v>13770</v>
      </c>
      <c r="AV196" s="33"/>
      <c r="AW196" s="33"/>
      <c r="AX196" s="33"/>
    </row>
    <row r="197" spans="1:50" ht="25.5" x14ac:dyDescent="0.25">
      <c r="A197" s="64">
        <v>11</v>
      </c>
      <c r="B197" s="10" t="s">
        <v>37</v>
      </c>
      <c r="C197" s="65"/>
      <c r="D197" s="65"/>
      <c r="E197" s="65"/>
      <c r="F197" s="66"/>
      <c r="G197" s="67"/>
      <c r="H197" s="65"/>
      <c r="I197" s="65">
        <v>2</v>
      </c>
      <c r="J197" s="65">
        <v>2</v>
      </c>
      <c r="K197" s="66">
        <v>2</v>
      </c>
      <c r="L197" s="67"/>
      <c r="M197" s="66"/>
      <c r="N197" s="68">
        <f t="shared" ref="N197:X197" si="30">C197*C186</f>
        <v>0</v>
      </c>
      <c r="O197" s="69">
        <f t="shared" si="30"/>
        <v>0</v>
      </c>
      <c r="P197" s="69">
        <f t="shared" si="30"/>
        <v>0</v>
      </c>
      <c r="Q197" s="69">
        <f t="shared" si="30"/>
        <v>0</v>
      </c>
      <c r="R197" s="69">
        <f t="shared" si="30"/>
        <v>0</v>
      </c>
      <c r="S197" s="69">
        <f t="shared" si="30"/>
        <v>0</v>
      </c>
      <c r="T197" s="69">
        <f t="shared" si="30"/>
        <v>68</v>
      </c>
      <c r="U197" s="69">
        <f t="shared" si="30"/>
        <v>68</v>
      </c>
      <c r="V197" s="69">
        <f t="shared" si="30"/>
        <v>68</v>
      </c>
      <c r="W197" s="69">
        <f t="shared" si="30"/>
        <v>0</v>
      </c>
      <c r="X197" s="69">
        <f t="shared" si="30"/>
        <v>0</v>
      </c>
      <c r="Y197" s="70">
        <f t="shared" si="19"/>
        <v>204</v>
      </c>
      <c r="Z197" s="71">
        <f t="shared" si="20"/>
        <v>0</v>
      </c>
      <c r="AA197" s="72">
        <f t="shared" si="17"/>
        <v>0</v>
      </c>
      <c r="AB197" s="72">
        <f t="shared" si="17"/>
        <v>0</v>
      </c>
      <c r="AC197" s="72">
        <f t="shared" si="17"/>
        <v>0</v>
      </c>
      <c r="AD197" s="72">
        <f t="shared" si="17"/>
        <v>0</v>
      </c>
      <c r="AE197" s="72">
        <f t="shared" si="17"/>
        <v>0</v>
      </c>
      <c r="AF197" s="72">
        <f t="shared" si="17"/>
        <v>3060</v>
      </c>
      <c r="AG197" s="72">
        <f t="shared" si="17"/>
        <v>3060</v>
      </c>
      <c r="AH197" s="72">
        <f t="shared" si="17"/>
        <v>3060</v>
      </c>
      <c r="AI197" s="72">
        <f t="shared" si="17"/>
        <v>0</v>
      </c>
      <c r="AJ197" s="72">
        <f t="shared" si="17"/>
        <v>0</v>
      </c>
      <c r="AK197" s="70">
        <f t="shared" si="21"/>
        <v>9180</v>
      </c>
      <c r="AV197" s="33"/>
      <c r="AW197" s="33"/>
      <c r="AX197" s="33"/>
    </row>
    <row r="198" spans="1:50" ht="25.5" x14ac:dyDescent="0.25">
      <c r="A198" s="64">
        <v>12</v>
      </c>
      <c r="B198" s="10" t="s">
        <v>41</v>
      </c>
      <c r="C198" s="65"/>
      <c r="D198" s="65"/>
      <c r="E198" s="65"/>
      <c r="F198" s="66"/>
      <c r="G198" s="67"/>
      <c r="H198" s="65"/>
      <c r="I198" s="65">
        <v>1</v>
      </c>
      <c r="J198" s="65">
        <v>1</v>
      </c>
      <c r="K198" s="66">
        <v>1</v>
      </c>
      <c r="L198" s="67">
        <v>1</v>
      </c>
      <c r="M198" s="66">
        <v>1</v>
      </c>
      <c r="N198" s="68">
        <f t="shared" ref="N198:X198" si="31">C198*C186</f>
        <v>0</v>
      </c>
      <c r="O198" s="69">
        <f t="shared" si="31"/>
        <v>0</v>
      </c>
      <c r="P198" s="69">
        <f t="shared" si="31"/>
        <v>0</v>
      </c>
      <c r="Q198" s="69">
        <f t="shared" si="31"/>
        <v>0</v>
      </c>
      <c r="R198" s="69">
        <f t="shared" si="31"/>
        <v>0</v>
      </c>
      <c r="S198" s="69">
        <f t="shared" si="31"/>
        <v>0</v>
      </c>
      <c r="T198" s="69">
        <f t="shared" si="31"/>
        <v>34</v>
      </c>
      <c r="U198" s="69">
        <f t="shared" si="31"/>
        <v>34</v>
      </c>
      <c r="V198" s="69">
        <f t="shared" si="31"/>
        <v>34</v>
      </c>
      <c r="W198" s="69">
        <f t="shared" si="31"/>
        <v>34</v>
      </c>
      <c r="X198" s="69">
        <f t="shared" si="31"/>
        <v>34</v>
      </c>
      <c r="Y198" s="70">
        <f t="shared" si="19"/>
        <v>170</v>
      </c>
      <c r="Z198" s="71">
        <f t="shared" si="20"/>
        <v>0</v>
      </c>
      <c r="AA198" s="72">
        <f t="shared" si="17"/>
        <v>0</v>
      </c>
      <c r="AB198" s="72">
        <f t="shared" si="17"/>
        <v>0</v>
      </c>
      <c r="AC198" s="72">
        <f t="shared" si="17"/>
        <v>0</v>
      </c>
      <c r="AD198" s="72">
        <f t="shared" si="17"/>
        <v>0</v>
      </c>
      <c r="AE198" s="72">
        <f t="shared" si="17"/>
        <v>0</v>
      </c>
      <c r="AF198" s="72">
        <f t="shared" si="17"/>
        <v>1530</v>
      </c>
      <c r="AG198" s="72">
        <f t="shared" si="17"/>
        <v>1530</v>
      </c>
      <c r="AH198" s="72">
        <f t="shared" si="17"/>
        <v>1530</v>
      </c>
      <c r="AI198" s="72">
        <f t="shared" si="17"/>
        <v>1530</v>
      </c>
      <c r="AJ198" s="72">
        <f t="shared" si="17"/>
        <v>1530</v>
      </c>
      <c r="AK198" s="70">
        <f t="shared" si="21"/>
        <v>7650</v>
      </c>
      <c r="AV198" s="33"/>
      <c r="AW198" s="33"/>
      <c r="AX198" s="33"/>
    </row>
    <row r="199" spans="1:50" ht="38.25" x14ac:dyDescent="0.25">
      <c r="A199" s="64">
        <v>13</v>
      </c>
      <c r="B199" s="10" t="s">
        <v>16</v>
      </c>
      <c r="C199" s="65">
        <v>2</v>
      </c>
      <c r="D199" s="65">
        <v>2</v>
      </c>
      <c r="E199" s="65">
        <v>2</v>
      </c>
      <c r="F199" s="66">
        <v>2</v>
      </c>
      <c r="G199" s="67"/>
      <c r="H199" s="65"/>
      <c r="I199" s="65"/>
      <c r="J199" s="65"/>
      <c r="K199" s="66"/>
      <c r="L199" s="67"/>
      <c r="M199" s="66"/>
      <c r="N199" s="68">
        <f t="shared" ref="N199:X199" si="32">C199*C186</f>
        <v>66</v>
      </c>
      <c r="O199" s="69">
        <f t="shared" si="32"/>
        <v>68</v>
      </c>
      <c r="P199" s="69">
        <f t="shared" si="32"/>
        <v>68</v>
      </c>
      <c r="Q199" s="69">
        <f t="shared" si="32"/>
        <v>68</v>
      </c>
      <c r="R199" s="69">
        <f t="shared" si="32"/>
        <v>0</v>
      </c>
      <c r="S199" s="69">
        <f t="shared" si="32"/>
        <v>0</v>
      </c>
      <c r="T199" s="69">
        <f t="shared" si="32"/>
        <v>0</v>
      </c>
      <c r="U199" s="69">
        <f t="shared" si="32"/>
        <v>0</v>
      </c>
      <c r="V199" s="69">
        <f t="shared" si="32"/>
        <v>0</v>
      </c>
      <c r="W199" s="69">
        <f t="shared" si="32"/>
        <v>0</v>
      </c>
      <c r="X199" s="69">
        <f t="shared" si="32"/>
        <v>0</v>
      </c>
      <c r="Y199" s="70">
        <f t="shared" si="19"/>
        <v>270</v>
      </c>
      <c r="Z199" s="71">
        <f t="shared" si="20"/>
        <v>2970</v>
      </c>
      <c r="AA199" s="72">
        <f t="shared" si="17"/>
        <v>3060</v>
      </c>
      <c r="AB199" s="72">
        <f t="shared" si="17"/>
        <v>3060</v>
      </c>
      <c r="AC199" s="72">
        <f t="shared" si="17"/>
        <v>3060</v>
      </c>
      <c r="AD199" s="72">
        <f t="shared" si="17"/>
        <v>0</v>
      </c>
      <c r="AE199" s="72">
        <f t="shared" si="17"/>
        <v>0</v>
      </c>
      <c r="AF199" s="72">
        <f t="shared" si="17"/>
        <v>0</v>
      </c>
      <c r="AG199" s="72">
        <f t="shared" si="17"/>
        <v>0</v>
      </c>
      <c r="AH199" s="72">
        <f t="shared" si="17"/>
        <v>0</v>
      </c>
      <c r="AI199" s="72">
        <f t="shared" si="17"/>
        <v>0</v>
      </c>
      <c r="AJ199" s="72">
        <f t="shared" si="17"/>
        <v>0</v>
      </c>
      <c r="AK199" s="70">
        <f t="shared" si="21"/>
        <v>12150</v>
      </c>
      <c r="AV199" s="33"/>
      <c r="AW199" s="33"/>
      <c r="AX199" s="33"/>
    </row>
    <row r="200" spans="1:50" ht="89.25" x14ac:dyDescent="0.25">
      <c r="A200" s="64">
        <v>14</v>
      </c>
      <c r="B200" s="10" t="s">
        <v>30</v>
      </c>
      <c r="C200" s="65"/>
      <c r="D200" s="65"/>
      <c r="E200" s="65"/>
      <c r="F200" s="66">
        <v>1</v>
      </c>
      <c r="G200" s="67"/>
      <c r="H200" s="65"/>
      <c r="I200" s="65"/>
      <c r="J200" s="65"/>
      <c r="K200" s="66"/>
      <c r="L200" s="67"/>
      <c r="M200" s="66"/>
      <c r="N200" s="68">
        <f t="shared" ref="N200:X200" si="33">C200*C186</f>
        <v>0</v>
      </c>
      <c r="O200" s="69">
        <f t="shared" si="33"/>
        <v>0</v>
      </c>
      <c r="P200" s="69">
        <f t="shared" si="33"/>
        <v>0</v>
      </c>
      <c r="Q200" s="69">
        <f t="shared" si="33"/>
        <v>34</v>
      </c>
      <c r="R200" s="69">
        <f t="shared" si="33"/>
        <v>0</v>
      </c>
      <c r="S200" s="69">
        <f t="shared" si="33"/>
        <v>0</v>
      </c>
      <c r="T200" s="69">
        <f t="shared" si="33"/>
        <v>0</v>
      </c>
      <c r="U200" s="69">
        <f t="shared" si="33"/>
        <v>0</v>
      </c>
      <c r="V200" s="69">
        <f t="shared" si="33"/>
        <v>0</v>
      </c>
      <c r="W200" s="69">
        <f t="shared" si="33"/>
        <v>0</v>
      </c>
      <c r="X200" s="69">
        <f t="shared" si="33"/>
        <v>0</v>
      </c>
      <c r="Y200" s="70">
        <f t="shared" si="19"/>
        <v>34</v>
      </c>
      <c r="Z200" s="71">
        <f t="shared" si="20"/>
        <v>0</v>
      </c>
      <c r="AA200" s="72">
        <f t="shared" si="17"/>
        <v>0</v>
      </c>
      <c r="AB200" s="72">
        <f t="shared" si="17"/>
        <v>0</v>
      </c>
      <c r="AC200" s="72">
        <f t="shared" si="17"/>
        <v>1530</v>
      </c>
      <c r="AD200" s="72">
        <f t="shared" si="17"/>
        <v>0</v>
      </c>
      <c r="AE200" s="72">
        <f t="shared" si="17"/>
        <v>0</v>
      </c>
      <c r="AF200" s="72">
        <f t="shared" si="17"/>
        <v>0</v>
      </c>
      <c r="AG200" s="72">
        <f t="shared" si="17"/>
        <v>0</v>
      </c>
      <c r="AH200" s="72">
        <f t="shared" si="17"/>
        <v>0</v>
      </c>
      <c r="AI200" s="72">
        <f t="shared" si="17"/>
        <v>0</v>
      </c>
      <c r="AJ200" s="72">
        <f t="shared" si="17"/>
        <v>0</v>
      </c>
      <c r="AK200" s="70">
        <f t="shared" si="21"/>
        <v>1530</v>
      </c>
      <c r="AV200" s="33"/>
      <c r="AW200" s="33"/>
      <c r="AX200" s="33"/>
    </row>
    <row r="201" spans="1:50" ht="102" x14ac:dyDescent="0.25">
      <c r="A201" s="64">
        <v>15</v>
      </c>
      <c r="B201" s="10" t="s">
        <v>62</v>
      </c>
      <c r="C201" s="65"/>
      <c r="D201" s="65"/>
      <c r="E201" s="65"/>
      <c r="F201" s="66"/>
      <c r="G201" s="67">
        <v>1</v>
      </c>
      <c r="H201" s="65"/>
      <c r="I201" s="65"/>
      <c r="J201" s="65"/>
      <c r="K201" s="66"/>
      <c r="L201" s="67"/>
      <c r="M201" s="66"/>
      <c r="N201" s="68">
        <f t="shared" ref="N201:X201" si="34">C201*C186</f>
        <v>0</v>
      </c>
      <c r="O201" s="69">
        <f t="shared" si="34"/>
        <v>0</v>
      </c>
      <c r="P201" s="69">
        <f t="shared" si="34"/>
        <v>0</v>
      </c>
      <c r="Q201" s="69">
        <f t="shared" si="34"/>
        <v>0</v>
      </c>
      <c r="R201" s="69">
        <f t="shared" si="34"/>
        <v>34</v>
      </c>
      <c r="S201" s="69">
        <f t="shared" si="34"/>
        <v>0</v>
      </c>
      <c r="T201" s="69">
        <f t="shared" si="34"/>
        <v>0</v>
      </c>
      <c r="U201" s="69">
        <f t="shared" si="34"/>
        <v>0</v>
      </c>
      <c r="V201" s="69">
        <f t="shared" si="34"/>
        <v>0</v>
      </c>
      <c r="W201" s="69">
        <f t="shared" si="34"/>
        <v>0</v>
      </c>
      <c r="X201" s="69">
        <f t="shared" si="34"/>
        <v>0</v>
      </c>
      <c r="Y201" s="70">
        <f t="shared" si="19"/>
        <v>34</v>
      </c>
      <c r="Z201" s="71">
        <f t="shared" si="20"/>
        <v>0</v>
      </c>
      <c r="AA201" s="72">
        <f t="shared" si="17"/>
        <v>0</v>
      </c>
      <c r="AB201" s="72">
        <f t="shared" si="17"/>
        <v>0</v>
      </c>
      <c r="AC201" s="72">
        <f t="shared" si="17"/>
        <v>0</v>
      </c>
      <c r="AD201" s="72">
        <f t="shared" si="17"/>
        <v>1530</v>
      </c>
      <c r="AE201" s="72">
        <f t="shared" si="17"/>
        <v>0</v>
      </c>
      <c r="AF201" s="72">
        <f t="shared" si="17"/>
        <v>0</v>
      </c>
      <c r="AG201" s="72">
        <f t="shared" si="17"/>
        <v>0</v>
      </c>
      <c r="AH201" s="72">
        <f t="shared" si="17"/>
        <v>0</v>
      </c>
      <c r="AI201" s="72">
        <f t="shared" si="17"/>
        <v>0</v>
      </c>
      <c r="AJ201" s="72">
        <f t="shared" si="17"/>
        <v>0</v>
      </c>
      <c r="AK201" s="70">
        <f t="shared" si="21"/>
        <v>1530</v>
      </c>
      <c r="AV201" s="33"/>
      <c r="AW201" s="33"/>
      <c r="AX201" s="33"/>
    </row>
    <row r="202" spans="1:50" x14ac:dyDescent="0.25">
      <c r="A202" s="64">
        <v>16</v>
      </c>
      <c r="B202" s="10" t="s">
        <v>31</v>
      </c>
      <c r="C202" s="65">
        <v>1</v>
      </c>
      <c r="D202" s="65">
        <v>1</v>
      </c>
      <c r="E202" s="65">
        <v>1</v>
      </c>
      <c r="F202" s="66">
        <v>1</v>
      </c>
      <c r="G202" s="67">
        <v>1</v>
      </c>
      <c r="H202" s="65">
        <v>1</v>
      </c>
      <c r="I202" s="65">
        <v>1</v>
      </c>
      <c r="J202" s="65">
        <v>1</v>
      </c>
      <c r="K202" s="66"/>
      <c r="L202" s="67"/>
      <c r="M202" s="66"/>
      <c r="N202" s="68">
        <f t="shared" ref="N202:X202" si="35">C202*C186</f>
        <v>33</v>
      </c>
      <c r="O202" s="69">
        <f t="shared" si="35"/>
        <v>34</v>
      </c>
      <c r="P202" s="69">
        <f t="shared" si="35"/>
        <v>34</v>
      </c>
      <c r="Q202" s="69">
        <f t="shared" si="35"/>
        <v>34</v>
      </c>
      <c r="R202" s="69">
        <f t="shared" si="35"/>
        <v>34</v>
      </c>
      <c r="S202" s="69">
        <f t="shared" si="35"/>
        <v>34</v>
      </c>
      <c r="T202" s="69">
        <f t="shared" si="35"/>
        <v>34</v>
      </c>
      <c r="U202" s="69">
        <f t="shared" si="35"/>
        <v>34</v>
      </c>
      <c r="V202" s="69">
        <f t="shared" si="35"/>
        <v>0</v>
      </c>
      <c r="W202" s="69">
        <f t="shared" si="35"/>
        <v>0</v>
      </c>
      <c r="X202" s="69">
        <f t="shared" si="35"/>
        <v>0</v>
      </c>
      <c r="Y202" s="70">
        <f t="shared" si="19"/>
        <v>271</v>
      </c>
      <c r="Z202" s="71">
        <f t="shared" si="20"/>
        <v>1485</v>
      </c>
      <c r="AA202" s="72">
        <f t="shared" si="17"/>
        <v>1530</v>
      </c>
      <c r="AB202" s="72">
        <f t="shared" si="17"/>
        <v>1530</v>
      </c>
      <c r="AC202" s="72">
        <f t="shared" si="17"/>
        <v>1530</v>
      </c>
      <c r="AD202" s="72">
        <f t="shared" si="17"/>
        <v>1530</v>
      </c>
      <c r="AE202" s="72">
        <f t="shared" si="17"/>
        <v>1530</v>
      </c>
      <c r="AF202" s="72">
        <f t="shared" si="17"/>
        <v>1530</v>
      </c>
      <c r="AG202" s="72">
        <f t="shared" si="17"/>
        <v>1530</v>
      </c>
      <c r="AH202" s="72">
        <f t="shared" si="17"/>
        <v>0</v>
      </c>
      <c r="AI202" s="72">
        <f t="shared" si="17"/>
        <v>0</v>
      </c>
      <c r="AJ202" s="72">
        <f t="shared" si="17"/>
        <v>0</v>
      </c>
      <c r="AK202" s="70">
        <f t="shared" si="21"/>
        <v>12195</v>
      </c>
      <c r="AV202" s="33"/>
      <c r="AW202" s="33"/>
      <c r="AX202" s="33"/>
    </row>
    <row r="203" spans="1:50" ht="63.75" x14ac:dyDescent="0.25">
      <c r="A203" s="64">
        <v>17</v>
      </c>
      <c r="B203" s="10" t="s">
        <v>32</v>
      </c>
      <c r="C203" s="65"/>
      <c r="D203" s="65"/>
      <c r="E203" s="65"/>
      <c r="F203" s="66"/>
      <c r="G203" s="67">
        <v>1</v>
      </c>
      <c r="H203" s="65">
        <v>1</v>
      </c>
      <c r="I203" s="65">
        <v>1</v>
      </c>
      <c r="J203" s="65"/>
      <c r="K203" s="66"/>
      <c r="L203" s="67"/>
      <c r="M203" s="66"/>
      <c r="N203" s="68">
        <f t="shared" ref="N203:X203" si="36">C203*C186</f>
        <v>0</v>
      </c>
      <c r="O203" s="69">
        <f t="shared" si="36"/>
        <v>0</v>
      </c>
      <c r="P203" s="69">
        <f t="shared" si="36"/>
        <v>0</v>
      </c>
      <c r="Q203" s="69">
        <f t="shared" si="36"/>
        <v>0</v>
      </c>
      <c r="R203" s="69">
        <f t="shared" si="36"/>
        <v>34</v>
      </c>
      <c r="S203" s="69">
        <f t="shared" si="36"/>
        <v>34</v>
      </c>
      <c r="T203" s="69">
        <f t="shared" si="36"/>
        <v>34</v>
      </c>
      <c r="U203" s="69">
        <f t="shared" si="36"/>
        <v>0</v>
      </c>
      <c r="V203" s="69">
        <f t="shared" si="36"/>
        <v>0</v>
      </c>
      <c r="W203" s="69">
        <f t="shared" si="36"/>
        <v>0</v>
      </c>
      <c r="X203" s="69">
        <f t="shared" si="36"/>
        <v>0</v>
      </c>
      <c r="Y203" s="70">
        <f t="shared" si="19"/>
        <v>102</v>
      </c>
      <c r="Z203" s="71">
        <f t="shared" si="20"/>
        <v>0</v>
      </c>
      <c r="AA203" s="72">
        <f t="shared" si="20"/>
        <v>0</v>
      </c>
      <c r="AB203" s="72">
        <f t="shared" si="20"/>
        <v>0</v>
      </c>
      <c r="AC203" s="72">
        <f t="shared" si="20"/>
        <v>0</v>
      </c>
      <c r="AD203" s="72">
        <f t="shared" si="20"/>
        <v>1530</v>
      </c>
      <c r="AE203" s="72">
        <f t="shared" si="20"/>
        <v>1530</v>
      </c>
      <c r="AF203" s="72">
        <f t="shared" si="20"/>
        <v>1530</v>
      </c>
      <c r="AG203" s="72">
        <f t="shared" si="20"/>
        <v>0</v>
      </c>
      <c r="AH203" s="72">
        <f t="shared" si="20"/>
        <v>0</v>
      </c>
      <c r="AI203" s="72">
        <f t="shared" si="20"/>
        <v>0</v>
      </c>
      <c r="AJ203" s="72">
        <f t="shared" si="20"/>
        <v>0</v>
      </c>
      <c r="AK203" s="70">
        <f t="shared" si="21"/>
        <v>4590</v>
      </c>
      <c r="AV203" s="33"/>
      <c r="AW203" s="33"/>
      <c r="AX203" s="33"/>
    </row>
    <row r="204" spans="1:50" ht="25.5" x14ac:dyDescent="0.25">
      <c r="A204" s="64">
        <v>18</v>
      </c>
      <c r="B204" s="10" t="s">
        <v>33</v>
      </c>
      <c r="C204" s="65"/>
      <c r="D204" s="65"/>
      <c r="E204" s="65"/>
      <c r="F204" s="66"/>
      <c r="G204" s="67"/>
      <c r="H204" s="65"/>
      <c r="I204" s="65"/>
      <c r="J204" s="65"/>
      <c r="K204" s="66"/>
      <c r="L204" s="67"/>
      <c r="M204" s="66"/>
      <c r="N204" s="68">
        <f t="shared" ref="N204:X204" si="37">C204*C186</f>
        <v>0</v>
      </c>
      <c r="O204" s="69">
        <f t="shared" si="37"/>
        <v>0</v>
      </c>
      <c r="P204" s="69">
        <f t="shared" si="37"/>
        <v>0</v>
      </c>
      <c r="Q204" s="69">
        <f t="shared" si="37"/>
        <v>0</v>
      </c>
      <c r="R204" s="69">
        <f t="shared" si="37"/>
        <v>0</v>
      </c>
      <c r="S204" s="69">
        <f t="shared" si="37"/>
        <v>0</v>
      </c>
      <c r="T204" s="69">
        <f t="shared" si="37"/>
        <v>0</v>
      </c>
      <c r="U204" s="69">
        <f t="shared" si="37"/>
        <v>0</v>
      </c>
      <c r="V204" s="69">
        <f t="shared" si="37"/>
        <v>0</v>
      </c>
      <c r="W204" s="69">
        <f t="shared" si="37"/>
        <v>0</v>
      </c>
      <c r="X204" s="69">
        <f t="shared" si="37"/>
        <v>0</v>
      </c>
      <c r="Y204" s="70">
        <f t="shared" si="19"/>
        <v>0</v>
      </c>
      <c r="Z204" s="71">
        <f t="shared" si="20"/>
        <v>0</v>
      </c>
      <c r="AA204" s="72">
        <f t="shared" si="20"/>
        <v>0</v>
      </c>
      <c r="AB204" s="72">
        <f t="shared" si="20"/>
        <v>0</v>
      </c>
      <c r="AC204" s="72">
        <f t="shared" si="20"/>
        <v>0</v>
      </c>
      <c r="AD204" s="72">
        <f t="shared" si="20"/>
        <v>0</v>
      </c>
      <c r="AE204" s="72">
        <f t="shared" si="20"/>
        <v>0</v>
      </c>
      <c r="AF204" s="72">
        <f t="shared" si="20"/>
        <v>0</v>
      </c>
      <c r="AG204" s="72">
        <f t="shared" si="20"/>
        <v>0</v>
      </c>
      <c r="AH204" s="72">
        <f t="shared" si="20"/>
        <v>0</v>
      </c>
      <c r="AI204" s="72">
        <f t="shared" si="20"/>
        <v>0</v>
      </c>
      <c r="AJ204" s="72">
        <f t="shared" si="20"/>
        <v>0</v>
      </c>
      <c r="AK204" s="70">
        <f t="shared" si="21"/>
        <v>0</v>
      </c>
      <c r="AV204" s="33"/>
      <c r="AW204" s="33"/>
      <c r="AX204" s="33"/>
    </row>
    <row r="205" spans="1:50" ht="51" x14ac:dyDescent="0.25">
      <c r="A205" s="64">
        <v>19</v>
      </c>
      <c r="B205" s="10" t="s">
        <v>34</v>
      </c>
      <c r="C205" s="65">
        <v>3</v>
      </c>
      <c r="D205" s="65">
        <v>3</v>
      </c>
      <c r="E205" s="65">
        <v>3</v>
      </c>
      <c r="F205" s="66">
        <v>3</v>
      </c>
      <c r="G205" s="67">
        <v>3</v>
      </c>
      <c r="H205" s="65">
        <v>3</v>
      </c>
      <c r="I205" s="65">
        <v>3</v>
      </c>
      <c r="J205" s="65">
        <v>3</v>
      </c>
      <c r="K205" s="66">
        <v>3</v>
      </c>
      <c r="L205" s="67">
        <v>3</v>
      </c>
      <c r="M205" s="66">
        <v>3</v>
      </c>
      <c r="N205" s="68">
        <f t="shared" ref="N205:X205" si="38">C205*C186</f>
        <v>99</v>
      </c>
      <c r="O205" s="69">
        <f t="shared" si="38"/>
        <v>102</v>
      </c>
      <c r="P205" s="69">
        <f t="shared" si="38"/>
        <v>102</v>
      </c>
      <c r="Q205" s="69">
        <f t="shared" si="38"/>
        <v>102</v>
      </c>
      <c r="R205" s="69">
        <f t="shared" si="38"/>
        <v>102</v>
      </c>
      <c r="S205" s="69">
        <f t="shared" si="38"/>
        <v>102</v>
      </c>
      <c r="T205" s="69">
        <f t="shared" si="38"/>
        <v>102</v>
      </c>
      <c r="U205" s="69">
        <f t="shared" si="38"/>
        <v>102</v>
      </c>
      <c r="V205" s="69">
        <f t="shared" si="38"/>
        <v>102</v>
      </c>
      <c r="W205" s="69">
        <f t="shared" si="38"/>
        <v>102</v>
      </c>
      <c r="X205" s="69">
        <f t="shared" si="38"/>
        <v>102</v>
      </c>
      <c r="Y205" s="70">
        <f t="shared" si="19"/>
        <v>1119</v>
      </c>
      <c r="Z205" s="71">
        <f t="shared" si="20"/>
        <v>4455</v>
      </c>
      <c r="AA205" s="72">
        <f t="shared" si="20"/>
        <v>4590</v>
      </c>
      <c r="AB205" s="72">
        <f t="shared" si="20"/>
        <v>4590</v>
      </c>
      <c r="AC205" s="72">
        <f t="shared" si="20"/>
        <v>4590</v>
      </c>
      <c r="AD205" s="72">
        <f t="shared" si="20"/>
        <v>4590</v>
      </c>
      <c r="AE205" s="72">
        <f t="shared" si="20"/>
        <v>4590</v>
      </c>
      <c r="AF205" s="72">
        <f t="shared" si="20"/>
        <v>4590</v>
      </c>
      <c r="AG205" s="72">
        <f t="shared" si="20"/>
        <v>4590</v>
      </c>
      <c r="AH205" s="72">
        <f t="shared" si="20"/>
        <v>4590</v>
      </c>
      <c r="AI205" s="72">
        <f t="shared" si="20"/>
        <v>4590</v>
      </c>
      <c r="AJ205" s="72">
        <f t="shared" si="20"/>
        <v>4590</v>
      </c>
      <c r="AK205" s="70">
        <f t="shared" si="21"/>
        <v>50355</v>
      </c>
      <c r="AV205" s="33"/>
      <c r="AW205" s="33"/>
      <c r="AX205" s="33"/>
    </row>
    <row r="206" spans="1:50" x14ac:dyDescent="0.25">
      <c r="A206" s="64">
        <v>20</v>
      </c>
      <c r="B206" s="64"/>
      <c r="C206" s="65"/>
      <c r="D206" s="65"/>
      <c r="E206" s="65"/>
      <c r="F206" s="66"/>
      <c r="G206" s="67"/>
      <c r="H206" s="65"/>
      <c r="I206" s="65"/>
      <c r="J206" s="65"/>
      <c r="K206" s="66"/>
      <c r="L206" s="67"/>
      <c r="M206" s="66"/>
      <c r="N206" s="68">
        <f t="shared" ref="N206:X206" si="39">C206*C186</f>
        <v>0</v>
      </c>
      <c r="O206" s="69">
        <f t="shared" si="39"/>
        <v>0</v>
      </c>
      <c r="P206" s="69">
        <f t="shared" si="39"/>
        <v>0</v>
      </c>
      <c r="Q206" s="69">
        <f t="shared" si="39"/>
        <v>0</v>
      </c>
      <c r="R206" s="69">
        <f t="shared" si="39"/>
        <v>0</v>
      </c>
      <c r="S206" s="69">
        <f t="shared" si="39"/>
        <v>0</v>
      </c>
      <c r="T206" s="69">
        <f t="shared" si="39"/>
        <v>0</v>
      </c>
      <c r="U206" s="69">
        <f t="shared" si="39"/>
        <v>0</v>
      </c>
      <c r="V206" s="69">
        <f t="shared" si="39"/>
        <v>0</v>
      </c>
      <c r="W206" s="69">
        <f t="shared" si="39"/>
        <v>0</v>
      </c>
      <c r="X206" s="69">
        <f t="shared" si="39"/>
        <v>0</v>
      </c>
      <c r="Y206" s="70">
        <f t="shared" si="19"/>
        <v>0</v>
      </c>
      <c r="Z206" s="71">
        <f t="shared" si="20"/>
        <v>0</v>
      </c>
      <c r="AA206" s="72">
        <f t="shared" si="20"/>
        <v>0</v>
      </c>
      <c r="AB206" s="72">
        <f t="shared" si="20"/>
        <v>0</v>
      </c>
      <c r="AC206" s="72">
        <f t="shared" si="20"/>
        <v>0</v>
      </c>
      <c r="AD206" s="72">
        <f t="shared" si="20"/>
        <v>0</v>
      </c>
      <c r="AE206" s="72">
        <f t="shared" si="20"/>
        <v>0</v>
      </c>
      <c r="AF206" s="72">
        <f t="shared" si="20"/>
        <v>0</v>
      </c>
      <c r="AG206" s="72">
        <f t="shared" si="20"/>
        <v>0</v>
      </c>
      <c r="AH206" s="72">
        <f t="shared" si="20"/>
        <v>0</v>
      </c>
      <c r="AI206" s="72">
        <f t="shared" si="20"/>
        <v>0</v>
      </c>
      <c r="AJ206" s="72">
        <f t="shared" si="20"/>
        <v>0</v>
      </c>
      <c r="AK206" s="70">
        <f t="shared" si="21"/>
        <v>0</v>
      </c>
      <c r="AV206" s="33"/>
      <c r="AW206" s="33"/>
      <c r="AX206" s="33"/>
    </row>
    <row r="207" spans="1:50" ht="63.75" x14ac:dyDescent="0.25">
      <c r="A207" s="64">
        <v>21</v>
      </c>
      <c r="B207" s="10" t="s">
        <v>63</v>
      </c>
      <c r="C207" s="65"/>
      <c r="D207" s="65"/>
      <c r="E207" s="65"/>
      <c r="F207" s="66"/>
      <c r="G207" s="67"/>
      <c r="H207" s="65"/>
      <c r="I207" s="65"/>
      <c r="J207" s="65"/>
      <c r="K207" s="66"/>
      <c r="L207" s="67"/>
      <c r="M207" s="66"/>
      <c r="N207" s="68">
        <f t="shared" ref="N207:X207" si="40">C207*C186</f>
        <v>0</v>
      </c>
      <c r="O207" s="69">
        <f t="shared" si="40"/>
        <v>0</v>
      </c>
      <c r="P207" s="69">
        <f t="shared" si="40"/>
        <v>0</v>
      </c>
      <c r="Q207" s="69">
        <f t="shared" si="40"/>
        <v>0</v>
      </c>
      <c r="R207" s="69">
        <f t="shared" si="40"/>
        <v>0</v>
      </c>
      <c r="S207" s="69">
        <f t="shared" si="40"/>
        <v>0</v>
      </c>
      <c r="T207" s="69">
        <f t="shared" si="40"/>
        <v>0</v>
      </c>
      <c r="U207" s="69">
        <f t="shared" si="40"/>
        <v>0</v>
      </c>
      <c r="V207" s="69">
        <f t="shared" si="40"/>
        <v>0</v>
      </c>
      <c r="W207" s="69">
        <f t="shared" si="40"/>
        <v>0</v>
      </c>
      <c r="X207" s="69">
        <f t="shared" si="40"/>
        <v>0</v>
      </c>
      <c r="Y207" s="70">
        <f t="shared" si="19"/>
        <v>0</v>
      </c>
      <c r="Z207" s="71">
        <f t="shared" si="20"/>
        <v>0</v>
      </c>
      <c r="AA207" s="72">
        <f t="shared" si="20"/>
        <v>0</v>
      </c>
      <c r="AB207" s="72">
        <f t="shared" si="20"/>
        <v>0</v>
      </c>
      <c r="AC207" s="72">
        <f t="shared" si="20"/>
        <v>0</v>
      </c>
      <c r="AD207" s="72">
        <f t="shared" si="20"/>
        <v>0</v>
      </c>
      <c r="AE207" s="72">
        <f t="shared" si="20"/>
        <v>0</v>
      </c>
      <c r="AF207" s="72">
        <f t="shared" si="20"/>
        <v>0</v>
      </c>
      <c r="AG207" s="72">
        <f t="shared" si="20"/>
        <v>0</v>
      </c>
      <c r="AH207" s="72">
        <f t="shared" si="20"/>
        <v>0</v>
      </c>
      <c r="AI207" s="72">
        <f t="shared" si="20"/>
        <v>0</v>
      </c>
      <c r="AJ207" s="72">
        <f t="shared" si="20"/>
        <v>0</v>
      </c>
      <c r="AK207" s="70">
        <f t="shared" si="21"/>
        <v>0</v>
      </c>
      <c r="AV207" s="33"/>
      <c r="AW207" s="33"/>
      <c r="AX207" s="33"/>
    </row>
    <row r="208" spans="1:50" x14ac:dyDescent="0.25">
      <c r="A208" s="64">
        <v>22</v>
      </c>
      <c r="B208" s="12" t="s">
        <v>17</v>
      </c>
      <c r="C208" s="65"/>
      <c r="D208" s="65"/>
      <c r="E208" s="65"/>
      <c r="F208" s="66"/>
      <c r="G208" s="67">
        <v>2</v>
      </c>
      <c r="H208" s="65">
        <v>2</v>
      </c>
      <c r="I208" s="65">
        <v>2</v>
      </c>
      <c r="J208" s="65">
        <v>2</v>
      </c>
      <c r="K208" s="66">
        <v>2</v>
      </c>
      <c r="L208" s="67">
        <v>2</v>
      </c>
      <c r="M208" s="66">
        <v>2</v>
      </c>
      <c r="N208" s="68">
        <f t="shared" ref="N208:X208" si="41">C208*C186</f>
        <v>0</v>
      </c>
      <c r="O208" s="69">
        <f t="shared" si="41"/>
        <v>0</v>
      </c>
      <c r="P208" s="69">
        <f t="shared" si="41"/>
        <v>0</v>
      </c>
      <c r="Q208" s="69">
        <f t="shared" si="41"/>
        <v>0</v>
      </c>
      <c r="R208" s="69">
        <f t="shared" si="41"/>
        <v>68</v>
      </c>
      <c r="S208" s="69">
        <f t="shared" si="41"/>
        <v>68</v>
      </c>
      <c r="T208" s="69">
        <f t="shared" si="41"/>
        <v>68</v>
      </c>
      <c r="U208" s="69">
        <f t="shared" si="41"/>
        <v>68</v>
      </c>
      <c r="V208" s="69">
        <f t="shared" si="41"/>
        <v>68</v>
      </c>
      <c r="W208" s="69">
        <f t="shared" si="41"/>
        <v>68</v>
      </c>
      <c r="X208" s="69">
        <f t="shared" si="41"/>
        <v>68</v>
      </c>
      <c r="Y208" s="70">
        <f t="shared" si="19"/>
        <v>476</v>
      </c>
      <c r="Z208" s="71">
        <f t="shared" si="20"/>
        <v>0</v>
      </c>
      <c r="AA208" s="72">
        <f t="shared" si="20"/>
        <v>0</v>
      </c>
      <c r="AB208" s="72">
        <f t="shared" si="20"/>
        <v>0</v>
      </c>
      <c r="AC208" s="72">
        <f t="shared" si="20"/>
        <v>0</v>
      </c>
      <c r="AD208" s="72">
        <f t="shared" si="20"/>
        <v>3060</v>
      </c>
      <c r="AE208" s="72">
        <f t="shared" si="20"/>
        <v>3060</v>
      </c>
      <c r="AF208" s="72">
        <f t="shared" si="20"/>
        <v>3060</v>
      </c>
      <c r="AG208" s="72">
        <f t="shared" si="20"/>
        <v>3060</v>
      </c>
      <c r="AH208" s="72">
        <f t="shared" si="20"/>
        <v>3060</v>
      </c>
      <c r="AI208" s="72">
        <f t="shared" si="20"/>
        <v>3060</v>
      </c>
      <c r="AJ208" s="72">
        <f t="shared" si="20"/>
        <v>3060</v>
      </c>
      <c r="AK208" s="70">
        <f t="shared" si="21"/>
        <v>21420</v>
      </c>
      <c r="AV208" s="33"/>
      <c r="AW208" s="33"/>
      <c r="AX208" s="33"/>
    </row>
    <row r="209" spans="1:50" ht="25.5" x14ac:dyDescent="0.25">
      <c r="A209" s="64">
        <v>23</v>
      </c>
      <c r="B209" s="12" t="s">
        <v>38</v>
      </c>
      <c r="C209" s="65"/>
      <c r="D209" s="65"/>
      <c r="E209" s="65"/>
      <c r="F209" s="66"/>
      <c r="G209" s="67"/>
      <c r="H209" s="65"/>
      <c r="I209" s="65"/>
      <c r="J209" s="65"/>
      <c r="K209" s="66"/>
      <c r="L209" s="67">
        <v>2</v>
      </c>
      <c r="M209" s="66">
        <v>2</v>
      </c>
      <c r="N209" s="68">
        <f t="shared" ref="N209:X209" si="42">C209*C186</f>
        <v>0</v>
      </c>
      <c r="O209" s="69">
        <f t="shared" si="42"/>
        <v>0</v>
      </c>
      <c r="P209" s="69">
        <f t="shared" si="42"/>
        <v>0</v>
      </c>
      <c r="Q209" s="69">
        <f t="shared" si="42"/>
        <v>0</v>
      </c>
      <c r="R209" s="69">
        <f t="shared" si="42"/>
        <v>0</v>
      </c>
      <c r="S209" s="69">
        <f t="shared" si="42"/>
        <v>0</v>
      </c>
      <c r="T209" s="69">
        <f t="shared" si="42"/>
        <v>0</v>
      </c>
      <c r="U209" s="69">
        <f t="shared" si="42"/>
        <v>0</v>
      </c>
      <c r="V209" s="69">
        <f t="shared" si="42"/>
        <v>0</v>
      </c>
      <c r="W209" s="69">
        <f t="shared" si="42"/>
        <v>68</v>
      </c>
      <c r="X209" s="69">
        <f t="shared" si="42"/>
        <v>68</v>
      </c>
      <c r="Y209" s="70">
        <f t="shared" si="19"/>
        <v>136</v>
      </c>
      <c r="Z209" s="71">
        <f t="shared" si="20"/>
        <v>0</v>
      </c>
      <c r="AA209" s="72">
        <f t="shared" si="20"/>
        <v>0</v>
      </c>
      <c r="AB209" s="72">
        <f t="shared" si="20"/>
        <v>0</v>
      </c>
      <c r="AC209" s="72">
        <f t="shared" si="20"/>
        <v>0</v>
      </c>
      <c r="AD209" s="72">
        <f t="shared" si="20"/>
        <v>0</v>
      </c>
      <c r="AE209" s="72">
        <f t="shared" si="20"/>
        <v>0</v>
      </c>
      <c r="AF209" s="72">
        <f t="shared" si="20"/>
        <v>0</v>
      </c>
      <c r="AG209" s="72">
        <f t="shared" si="20"/>
        <v>0</v>
      </c>
      <c r="AH209" s="72">
        <f t="shared" si="20"/>
        <v>0</v>
      </c>
      <c r="AI209" s="72">
        <f t="shared" si="20"/>
        <v>3060</v>
      </c>
      <c r="AJ209" s="72">
        <f t="shared" si="20"/>
        <v>3060</v>
      </c>
      <c r="AK209" s="70">
        <f t="shared" si="21"/>
        <v>6120</v>
      </c>
      <c r="AV209" s="33"/>
      <c r="AW209" s="33"/>
      <c r="AX209" s="33"/>
    </row>
    <row r="210" spans="1:50" ht="25.5" x14ac:dyDescent="0.25">
      <c r="A210" s="64">
        <v>24</v>
      </c>
      <c r="B210" s="12" t="s">
        <v>39</v>
      </c>
      <c r="C210" s="65"/>
      <c r="D210" s="65"/>
      <c r="E210" s="65"/>
      <c r="F210" s="66"/>
      <c r="G210" s="67"/>
      <c r="H210" s="65"/>
      <c r="I210" s="65"/>
      <c r="J210" s="65"/>
      <c r="K210" s="66"/>
      <c r="L210" s="67">
        <v>0.5</v>
      </c>
      <c r="M210" s="66">
        <v>0.5</v>
      </c>
      <c r="N210" s="68">
        <f t="shared" ref="N210:X210" si="43">C210*C186</f>
        <v>0</v>
      </c>
      <c r="O210" s="69">
        <f t="shared" si="43"/>
        <v>0</v>
      </c>
      <c r="P210" s="69">
        <f t="shared" si="43"/>
        <v>0</v>
      </c>
      <c r="Q210" s="69">
        <f t="shared" si="43"/>
        <v>0</v>
      </c>
      <c r="R210" s="69">
        <f t="shared" si="43"/>
        <v>0</v>
      </c>
      <c r="S210" s="69">
        <f t="shared" si="43"/>
        <v>0</v>
      </c>
      <c r="T210" s="69">
        <f t="shared" si="43"/>
        <v>0</v>
      </c>
      <c r="U210" s="69">
        <f t="shared" si="43"/>
        <v>0</v>
      </c>
      <c r="V210" s="69">
        <f t="shared" si="43"/>
        <v>0</v>
      </c>
      <c r="W210" s="69">
        <f t="shared" si="43"/>
        <v>17</v>
      </c>
      <c r="X210" s="69">
        <f t="shared" si="43"/>
        <v>17</v>
      </c>
      <c r="Y210" s="70">
        <f t="shared" si="19"/>
        <v>34</v>
      </c>
      <c r="Z210" s="71">
        <f t="shared" si="20"/>
        <v>0</v>
      </c>
      <c r="AA210" s="72">
        <f t="shared" si="20"/>
        <v>0</v>
      </c>
      <c r="AB210" s="72">
        <f t="shared" si="20"/>
        <v>0</v>
      </c>
      <c r="AC210" s="72">
        <f t="shared" si="20"/>
        <v>0</v>
      </c>
      <c r="AD210" s="72">
        <f t="shared" si="20"/>
        <v>0</v>
      </c>
      <c r="AE210" s="72">
        <f t="shared" si="20"/>
        <v>0</v>
      </c>
      <c r="AF210" s="72">
        <f t="shared" si="20"/>
        <v>0</v>
      </c>
      <c r="AG210" s="72">
        <f t="shared" si="20"/>
        <v>0</v>
      </c>
      <c r="AH210" s="72">
        <f t="shared" si="20"/>
        <v>0</v>
      </c>
      <c r="AI210" s="72">
        <f t="shared" si="20"/>
        <v>765</v>
      </c>
      <c r="AJ210" s="72">
        <f t="shared" si="20"/>
        <v>765</v>
      </c>
      <c r="AK210" s="70">
        <f t="shared" si="21"/>
        <v>1530</v>
      </c>
      <c r="AV210" s="33"/>
      <c r="AW210" s="33"/>
      <c r="AX210" s="33"/>
    </row>
    <row r="211" spans="1:50" x14ac:dyDescent="0.25">
      <c r="A211" s="64">
        <v>25</v>
      </c>
      <c r="B211" s="12" t="s">
        <v>40</v>
      </c>
      <c r="C211" s="65"/>
      <c r="D211" s="65"/>
      <c r="E211" s="65"/>
      <c r="F211" s="66"/>
      <c r="G211" s="67"/>
      <c r="H211" s="65"/>
      <c r="I211" s="65"/>
      <c r="J211" s="65"/>
      <c r="K211" s="66"/>
      <c r="L211" s="67">
        <v>0.5</v>
      </c>
      <c r="M211" s="66">
        <v>0.5</v>
      </c>
      <c r="N211" s="68">
        <f t="shared" ref="N211:X211" si="44">C211*C186</f>
        <v>0</v>
      </c>
      <c r="O211" s="69">
        <f t="shared" si="44"/>
        <v>0</v>
      </c>
      <c r="P211" s="69">
        <f t="shared" si="44"/>
        <v>0</v>
      </c>
      <c r="Q211" s="69">
        <f t="shared" si="44"/>
        <v>0</v>
      </c>
      <c r="R211" s="69">
        <f t="shared" si="44"/>
        <v>0</v>
      </c>
      <c r="S211" s="69">
        <f t="shared" si="44"/>
        <v>0</v>
      </c>
      <c r="T211" s="69">
        <f t="shared" si="44"/>
        <v>0</v>
      </c>
      <c r="U211" s="69">
        <f t="shared" si="44"/>
        <v>0</v>
      </c>
      <c r="V211" s="69">
        <f t="shared" si="44"/>
        <v>0</v>
      </c>
      <c r="W211" s="69">
        <f t="shared" si="44"/>
        <v>17</v>
      </c>
      <c r="X211" s="69">
        <f t="shared" si="44"/>
        <v>17</v>
      </c>
      <c r="Y211" s="70">
        <f t="shared" si="19"/>
        <v>34</v>
      </c>
      <c r="Z211" s="71">
        <f t="shared" si="20"/>
        <v>0</v>
      </c>
      <c r="AA211" s="72">
        <f t="shared" si="20"/>
        <v>0</v>
      </c>
      <c r="AB211" s="72">
        <f t="shared" si="20"/>
        <v>0</v>
      </c>
      <c r="AC211" s="72">
        <f t="shared" si="20"/>
        <v>0</v>
      </c>
      <c r="AD211" s="72">
        <f t="shared" si="20"/>
        <v>0</v>
      </c>
      <c r="AE211" s="72">
        <f t="shared" si="20"/>
        <v>0</v>
      </c>
      <c r="AF211" s="72">
        <f t="shared" si="20"/>
        <v>0</v>
      </c>
      <c r="AG211" s="72">
        <f t="shared" si="20"/>
        <v>0</v>
      </c>
      <c r="AH211" s="72">
        <f t="shared" si="20"/>
        <v>0</v>
      </c>
      <c r="AI211" s="72">
        <f t="shared" si="20"/>
        <v>765</v>
      </c>
      <c r="AJ211" s="72">
        <f t="shared" si="20"/>
        <v>765</v>
      </c>
      <c r="AK211" s="70">
        <f t="shared" si="21"/>
        <v>1530</v>
      </c>
      <c r="AV211" s="33"/>
      <c r="AW211" s="33"/>
      <c r="AX211" s="33"/>
    </row>
    <row r="212" spans="1:50" ht="25.5" x14ac:dyDescent="0.25">
      <c r="A212" s="64">
        <v>26</v>
      </c>
      <c r="B212" s="12" t="s">
        <v>21</v>
      </c>
      <c r="C212" s="65"/>
      <c r="D212" s="65"/>
      <c r="E212" s="65"/>
      <c r="F212" s="66"/>
      <c r="G212" s="67">
        <v>1</v>
      </c>
      <c r="H212" s="65">
        <v>1</v>
      </c>
      <c r="I212" s="65">
        <v>2</v>
      </c>
      <c r="J212" s="65">
        <v>2</v>
      </c>
      <c r="K212" s="66">
        <v>2</v>
      </c>
      <c r="L212" s="67">
        <v>1</v>
      </c>
      <c r="M212" s="66">
        <v>1</v>
      </c>
      <c r="N212" s="68">
        <f t="shared" ref="N212:X212" si="45">C212*C186</f>
        <v>0</v>
      </c>
      <c r="O212" s="69">
        <f t="shared" si="45"/>
        <v>0</v>
      </c>
      <c r="P212" s="69">
        <f t="shared" si="45"/>
        <v>0</v>
      </c>
      <c r="Q212" s="69">
        <f t="shared" si="45"/>
        <v>0</v>
      </c>
      <c r="R212" s="69">
        <f t="shared" si="45"/>
        <v>34</v>
      </c>
      <c r="S212" s="69">
        <f t="shared" si="45"/>
        <v>34</v>
      </c>
      <c r="T212" s="69">
        <f t="shared" si="45"/>
        <v>68</v>
      </c>
      <c r="U212" s="69">
        <f t="shared" si="45"/>
        <v>68</v>
      </c>
      <c r="V212" s="69">
        <f t="shared" si="45"/>
        <v>68</v>
      </c>
      <c r="W212" s="69">
        <f t="shared" si="45"/>
        <v>34</v>
      </c>
      <c r="X212" s="69">
        <f t="shared" si="45"/>
        <v>34</v>
      </c>
      <c r="Y212" s="70">
        <f t="shared" si="19"/>
        <v>340</v>
      </c>
      <c r="Z212" s="71">
        <f t="shared" si="20"/>
        <v>0</v>
      </c>
      <c r="AA212" s="72">
        <f t="shared" si="20"/>
        <v>0</v>
      </c>
      <c r="AB212" s="72">
        <f t="shared" si="20"/>
        <v>0</v>
      </c>
      <c r="AC212" s="72">
        <f t="shared" si="20"/>
        <v>0</v>
      </c>
      <c r="AD212" s="72">
        <f t="shared" si="20"/>
        <v>1530</v>
      </c>
      <c r="AE212" s="72">
        <f t="shared" si="20"/>
        <v>1530</v>
      </c>
      <c r="AF212" s="72">
        <f t="shared" si="20"/>
        <v>3060</v>
      </c>
      <c r="AG212" s="72">
        <f t="shared" si="20"/>
        <v>3060</v>
      </c>
      <c r="AH212" s="72">
        <f t="shared" si="20"/>
        <v>3060</v>
      </c>
      <c r="AI212" s="72">
        <f t="shared" si="20"/>
        <v>1530</v>
      </c>
      <c r="AJ212" s="72">
        <f t="shared" si="20"/>
        <v>1530</v>
      </c>
      <c r="AK212" s="70">
        <f t="shared" si="21"/>
        <v>15300</v>
      </c>
      <c r="AV212" s="33"/>
      <c r="AW212" s="33"/>
      <c r="AX212" s="33"/>
    </row>
    <row r="213" spans="1:50" ht="25.5" x14ac:dyDescent="0.25">
      <c r="A213" s="64">
        <v>27</v>
      </c>
      <c r="B213" s="12" t="s">
        <v>22</v>
      </c>
      <c r="C213" s="65"/>
      <c r="D213" s="65"/>
      <c r="E213" s="65"/>
      <c r="F213" s="66"/>
      <c r="G213" s="67"/>
      <c r="H213" s="65">
        <v>1</v>
      </c>
      <c r="I213" s="65">
        <v>1</v>
      </c>
      <c r="J213" s="65">
        <v>1</v>
      </c>
      <c r="K213" s="66">
        <v>1</v>
      </c>
      <c r="L213" s="67">
        <v>2</v>
      </c>
      <c r="M213" s="66">
        <v>2</v>
      </c>
      <c r="N213" s="68">
        <f t="shared" ref="N213:X213" si="46">C213*C186</f>
        <v>0</v>
      </c>
      <c r="O213" s="69">
        <f t="shared" si="46"/>
        <v>0</v>
      </c>
      <c r="P213" s="69">
        <f t="shared" si="46"/>
        <v>0</v>
      </c>
      <c r="Q213" s="69">
        <f t="shared" si="46"/>
        <v>0</v>
      </c>
      <c r="R213" s="69">
        <f t="shared" si="46"/>
        <v>0</v>
      </c>
      <c r="S213" s="69">
        <f t="shared" si="46"/>
        <v>34</v>
      </c>
      <c r="T213" s="69">
        <f t="shared" si="46"/>
        <v>34</v>
      </c>
      <c r="U213" s="69">
        <f t="shared" si="46"/>
        <v>34</v>
      </c>
      <c r="V213" s="69">
        <f t="shared" si="46"/>
        <v>34</v>
      </c>
      <c r="W213" s="69">
        <f t="shared" si="46"/>
        <v>68</v>
      </c>
      <c r="X213" s="69">
        <f t="shared" si="46"/>
        <v>68</v>
      </c>
      <c r="Y213" s="70">
        <f t="shared" si="19"/>
        <v>272</v>
      </c>
      <c r="Z213" s="71">
        <f t="shared" si="20"/>
        <v>0</v>
      </c>
      <c r="AA213" s="72">
        <f t="shared" si="20"/>
        <v>0</v>
      </c>
      <c r="AB213" s="72">
        <f t="shared" si="20"/>
        <v>0</v>
      </c>
      <c r="AC213" s="72">
        <f t="shared" si="20"/>
        <v>0</v>
      </c>
      <c r="AD213" s="72">
        <f t="shared" si="20"/>
        <v>0</v>
      </c>
      <c r="AE213" s="72">
        <f t="shared" si="20"/>
        <v>1530</v>
      </c>
      <c r="AF213" s="72">
        <f t="shared" si="20"/>
        <v>1530</v>
      </c>
      <c r="AG213" s="72">
        <f t="shared" si="20"/>
        <v>1530</v>
      </c>
      <c r="AH213" s="72">
        <f t="shared" si="20"/>
        <v>1530</v>
      </c>
      <c r="AI213" s="72">
        <f t="shared" si="20"/>
        <v>3060</v>
      </c>
      <c r="AJ213" s="72">
        <f t="shared" si="20"/>
        <v>3060</v>
      </c>
      <c r="AK213" s="70">
        <f t="shared" si="21"/>
        <v>12240</v>
      </c>
      <c r="AV213" s="33"/>
      <c r="AW213" s="33"/>
      <c r="AX213" s="33"/>
    </row>
    <row r="214" spans="1:50" x14ac:dyDescent="0.25">
      <c r="A214" s="64">
        <v>28</v>
      </c>
      <c r="B214" s="12" t="s">
        <v>23</v>
      </c>
      <c r="C214" s="65"/>
      <c r="D214" s="65"/>
      <c r="E214" s="65"/>
      <c r="F214" s="66"/>
      <c r="G214" s="67"/>
      <c r="H214" s="65"/>
      <c r="I214" s="65">
        <v>2</v>
      </c>
      <c r="J214" s="65">
        <v>2</v>
      </c>
      <c r="K214" s="66">
        <v>3</v>
      </c>
      <c r="L214" s="67">
        <v>2</v>
      </c>
      <c r="M214" s="66">
        <v>2</v>
      </c>
      <c r="N214" s="68">
        <f t="shared" ref="N214:X214" si="47">C214*C186</f>
        <v>0</v>
      </c>
      <c r="O214" s="69">
        <f t="shared" si="47"/>
        <v>0</v>
      </c>
      <c r="P214" s="69">
        <f t="shared" si="47"/>
        <v>0</v>
      </c>
      <c r="Q214" s="69">
        <f t="shared" si="47"/>
        <v>0</v>
      </c>
      <c r="R214" s="69">
        <f t="shared" si="47"/>
        <v>0</v>
      </c>
      <c r="S214" s="69">
        <f t="shared" si="47"/>
        <v>0</v>
      </c>
      <c r="T214" s="69">
        <f t="shared" si="47"/>
        <v>68</v>
      </c>
      <c r="U214" s="69">
        <f t="shared" si="47"/>
        <v>68</v>
      </c>
      <c r="V214" s="69">
        <f t="shared" si="47"/>
        <v>102</v>
      </c>
      <c r="W214" s="69">
        <f t="shared" si="47"/>
        <v>68</v>
      </c>
      <c r="X214" s="69">
        <f t="shared" si="47"/>
        <v>68</v>
      </c>
      <c r="Y214" s="70">
        <f t="shared" si="19"/>
        <v>374</v>
      </c>
      <c r="Z214" s="71">
        <f t="shared" si="20"/>
        <v>0</v>
      </c>
      <c r="AA214" s="72">
        <f t="shared" si="20"/>
        <v>0</v>
      </c>
      <c r="AB214" s="72">
        <f t="shared" si="20"/>
        <v>0</v>
      </c>
      <c r="AC214" s="72">
        <f t="shared" si="20"/>
        <v>0</v>
      </c>
      <c r="AD214" s="72">
        <f t="shared" si="20"/>
        <v>0</v>
      </c>
      <c r="AE214" s="72">
        <f t="shared" si="20"/>
        <v>0</v>
      </c>
      <c r="AF214" s="72">
        <f t="shared" si="20"/>
        <v>3060</v>
      </c>
      <c r="AG214" s="72">
        <f t="shared" si="20"/>
        <v>3060</v>
      </c>
      <c r="AH214" s="72">
        <f t="shared" si="20"/>
        <v>4590</v>
      </c>
      <c r="AI214" s="72">
        <f t="shared" si="20"/>
        <v>3060</v>
      </c>
      <c r="AJ214" s="72">
        <f t="shared" si="20"/>
        <v>3060</v>
      </c>
      <c r="AK214" s="70">
        <f t="shared" si="21"/>
        <v>16830</v>
      </c>
      <c r="AV214" s="33"/>
      <c r="AW214" s="33"/>
      <c r="AX214" s="33"/>
    </row>
    <row r="215" spans="1:50" x14ac:dyDescent="0.25">
      <c r="A215" s="64">
        <v>29</v>
      </c>
      <c r="B215" s="12" t="s">
        <v>24</v>
      </c>
      <c r="C215" s="65"/>
      <c r="D215" s="65"/>
      <c r="E215" s="65"/>
      <c r="F215" s="66"/>
      <c r="G215" s="67"/>
      <c r="H215" s="65"/>
      <c r="I215" s="65"/>
      <c r="J215" s="65">
        <v>2</v>
      </c>
      <c r="K215" s="66">
        <v>2</v>
      </c>
      <c r="L215" s="67">
        <v>1</v>
      </c>
      <c r="M215" s="66">
        <v>1</v>
      </c>
      <c r="N215" s="68">
        <f t="shared" ref="N215:X215" si="48">C215*C186</f>
        <v>0</v>
      </c>
      <c r="O215" s="69">
        <f t="shared" si="48"/>
        <v>0</v>
      </c>
      <c r="P215" s="69">
        <f t="shared" si="48"/>
        <v>0</v>
      </c>
      <c r="Q215" s="69">
        <f t="shared" si="48"/>
        <v>0</v>
      </c>
      <c r="R215" s="69">
        <f t="shared" si="48"/>
        <v>0</v>
      </c>
      <c r="S215" s="69">
        <f t="shared" si="48"/>
        <v>0</v>
      </c>
      <c r="T215" s="69">
        <f t="shared" si="48"/>
        <v>0</v>
      </c>
      <c r="U215" s="69">
        <f t="shared" si="48"/>
        <v>68</v>
      </c>
      <c r="V215" s="69">
        <f t="shared" si="48"/>
        <v>68</v>
      </c>
      <c r="W215" s="69">
        <f t="shared" si="48"/>
        <v>34</v>
      </c>
      <c r="X215" s="69">
        <f t="shared" si="48"/>
        <v>34</v>
      </c>
      <c r="Y215" s="70">
        <f t="shared" si="19"/>
        <v>204</v>
      </c>
      <c r="Z215" s="71">
        <f t="shared" si="20"/>
        <v>0</v>
      </c>
      <c r="AA215" s="72">
        <f t="shared" si="20"/>
        <v>0</v>
      </c>
      <c r="AB215" s="72">
        <f t="shared" si="20"/>
        <v>0</v>
      </c>
      <c r="AC215" s="72">
        <f t="shared" si="20"/>
        <v>0</v>
      </c>
      <c r="AD215" s="72">
        <f t="shared" si="20"/>
        <v>0</v>
      </c>
      <c r="AE215" s="72">
        <f t="shared" si="20"/>
        <v>0</v>
      </c>
      <c r="AF215" s="72">
        <f t="shared" si="20"/>
        <v>0</v>
      </c>
      <c r="AG215" s="72">
        <f t="shared" si="20"/>
        <v>3060</v>
      </c>
      <c r="AH215" s="72">
        <f t="shared" si="20"/>
        <v>3060</v>
      </c>
      <c r="AI215" s="72">
        <f t="shared" si="20"/>
        <v>1530</v>
      </c>
      <c r="AJ215" s="72">
        <f t="shared" si="20"/>
        <v>1530</v>
      </c>
      <c r="AK215" s="70">
        <f t="shared" si="21"/>
        <v>9180</v>
      </c>
      <c r="AV215" s="33"/>
      <c r="AW215" s="33"/>
      <c r="AX215" s="33"/>
    </row>
    <row r="216" spans="1:50" ht="25.5" x14ac:dyDescent="0.25">
      <c r="A216" s="64">
        <v>30</v>
      </c>
      <c r="B216" s="12" t="s">
        <v>18</v>
      </c>
      <c r="C216" s="65"/>
      <c r="D216" s="65"/>
      <c r="E216" s="65"/>
      <c r="F216" s="66"/>
      <c r="G216" s="67">
        <v>1</v>
      </c>
      <c r="H216" s="65">
        <v>1</v>
      </c>
      <c r="I216" s="65">
        <v>1</v>
      </c>
      <c r="J216" s="65">
        <v>2</v>
      </c>
      <c r="K216" s="66">
        <v>2</v>
      </c>
      <c r="L216" s="67">
        <v>1</v>
      </c>
      <c r="M216" s="66">
        <v>1</v>
      </c>
      <c r="N216" s="68">
        <f t="shared" ref="N216:X216" si="49">C216*C186</f>
        <v>0</v>
      </c>
      <c r="O216" s="69">
        <f t="shared" si="49"/>
        <v>0</v>
      </c>
      <c r="P216" s="69">
        <f t="shared" si="49"/>
        <v>0</v>
      </c>
      <c r="Q216" s="69">
        <f t="shared" si="49"/>
        <v>0</v>
      </c>
      <c r="R216" s="69">
        <f t="shared" si="49"/>
        <v>34</v>
      </c>
      <c r="S216" s="69">
        <f t="shared" si="49"/>
        <v>34</v>
      </c>
      <c r="T216" s="69">
        <f t="shared" si="49"/>
        <v>34</v>
      </c>
      <c r="U216" s="69">
        <f t="shared" si="49"/>
        <v>68</v>
      </c>
      <c r="V216" s="69">
        <f t="shared" si="49"/>
        <v>68</v>
      </c>
      <c r="W216" s="69">
        <f t="shared" si="49"/>
        <v>34</v>
      </c>
      <c r="X216" s="69">
        <f t="shared" si="49"/>
        <v>34</v>
      </c>
      <c r="Y216" s="70">
        <f t="shared" si="19"/>
        <v>306</v>
      </c>
      <c r="Z216" s="71">
        <f t="shared" si="20"/>
        <v>0</v>
      </c>
      <c r="AA216" s="72">
        <f t="shared" si="20"/>
        <v>0</v>
      </c>
      <c r="AB216" s="72">
        <f t="shared" si="20"/>
        <v>0</v>
      </c>
      <c r="AC216" s="72">
        <f t="shared" si="20"/>
        <v>0</v>
      </c>
      <c r="AD216" s="72">
        <f t="shared" si="20"/>
        <v>1530</v>
      </c>
      <c r="AE216" s="72">
        <f t="shared" si="20"/>
        <v>1530</v>
      </c>
      <c r="AF216" s="72">
        <f t="shared" si="20"/>
        <v>1530</v>
      </c>
      <c r="AG216" s="72">
        <f t="shared" si="20"/>
        <v>3060</v>
      </c>
      <c r="AH216" s="72">
        <f t="shared" si="20"/>
        <v>3060</v>
      </c>
      <c r="AI216" s="72">
        <f t="shared" si="20"/>
        <v>1530</v>
      </c>
      <c r="AJ216" s="72">
        <f t="shared" si="20"/>
        <v>1530</v>
      </c>
      <c r="AK216" s="70">
        <f t="shared" si="21"/>
        <v>13770</v>
      </c>
      <c r="AV216" s="33"/>
      <c r="AW216" s="33"/>
      <c r="AX216" s="33"/>
    </row>
    <row r="217" spans="1:50" ht="25.5" x14ac:dyDescent="0.25">
      <c r="A217" s="64">
        <v>31</v>
      </c>
      <c r="B217" s="12" t="s">
        <v>43</v>
      </c>
      <c r="C217" s="65"/>
      <c r="D217" s="65"/>
      <c r="E217" s="65"/>
      <c r="F217" s="66"/>
      <c r="G217" s="67"/>
      <c r="H217" s="65"/>
      <c r="I217" s="65"/>
      <c r="J217" s="65"/>
      <c r="K217" s="66"/>
      <c r="L217" s="67">
        <v>3</v>
      </c>
      <c r="M217" s="66">
        <v>3</v>
      </c>
      <c r="N217" s="68">
        <f t="shared" ref="N217:X217" si="50">C217*C186</f>
        <v>0</v>
      </c>
      <c r="O217" s="69">
        <f t="shared" si="50"/>
        <v>0</v>
      </c>
      <c r="P217" s="69">
        <f t="shared" si="50"/>
        <v>0</v>
      </c>
      <c r="Q217" s="69">
        <f t="shared" si="50"/>
        <v>0</v>
      </c>
      <c r="R217" s="69">
        <f t="shared" si="50"/>
        <v>0</v>
      </c>
      <c r="S217" s="69">
        <f t="shared" si="50"/>
        <v>0</v>
      </c>
      <c r="T217" s="69">
        <f t="shared" si="50"/>
        <v>0</v>
      </c>
      <c r="U217" s="69">
        <f t="shared" si="50"/>
        <v>0</v>
      </c>
      <c r="V217" s="69">
        <f t="shared" si="50"/>
        <v>0</v>
      </c>
      <c r="W217" s="69">
        <f t="shared" si="50"/>
        <v>102</v>
      </c>
      <c r="X217" s="69">
        <f t="shared" si="50"/>
        <v>102</v>
      </c>
      <c r="Y217" s="70">
        <f t="shared" si="19"/>
        <v>204</v>
      </c>
      <c r="Z217" s="71">
        <f t="shared" si="20"/>
        <v>0</v>
      </c>
      <c r="AA217" s="72">
        <f t="shared" si="20"/>
        <v>0</v>
      </c>
      <c r="AB217" s="72">
        <f t="shared" si="20"/>
        <v>0</v>
      </c>
      <c r="AC217" s="72">
        <f t="shared" si="20"/>
        <v>0</v>
      </c>
      <c r="AD217" s="72">
        <f t="shared" si="20"/>
        <v>0</v>
      </c>
      <c r="AE217" s="72">
        <f t="shared" si="20"/>
        <v>0</v>
      </c>
      <c r="AF217" s="72">
        <f t="shared" si="20"/>
        <v>0</v>
      </c>
      <c r="AG217" s="72">
        <f t="shared" si="20"/>
        <v>0</v>
      </c>
      <c r="AH217" s="72">
        <f t="shared" si="20"/>
        <v>0</v>
      </c>
      <c r="AI217" s="72">
        <f t="shared" si="20"/>
        <v>4590</v>
      </c>
      <c r="AJ217" s="72">
        <f t="shared" si="20"/>
        <v>4590</v>
      </c>
      <c r="AK217" s="70">
        <f t="shared" si="21"/>
        <v>9180</v>
      </c>
      <c r="AV217" s="33"/>
      <c r="AW217" s="33"/>
      <c r="AX217" s="33"/>
    </row>
    <row r="218" spans="1:50" ht="25.5" x14ac:dyDescent="0.25">
      <c r="A218" s="64">
        <v>32</v>
      </c>
      <c r="B218" s="12" t="s">
        <v>42</v>
      </c>
      <c r="C218" s="65"/>
      <c r="D218" s="65"/>
      <c r="E218" s="65"/>
      <c r="F218" s="66"/>
      <c r="G218" s="67"/>
      <c r="H218" s="65"/>
      <c r="I218" s="65"/>
      <c r="J218" s="65"/>
      <c r="K218" s="66"/>
      <c r="L218" s="67">
        <v>0.5</v>
      </c>
      <c r="M218" s="66">
        <v>0.5</v>
      </c>
      <c r="N218" s="68">
        <f t="shared" ref="N218:X218" si="51">C218*C186</f>
        <v>0</v>
      </c>
      <c r="O218" s="69">
        <f t="shared" si="51"/>
        <v>0</v>
      </c>
      <c r="P218" s="69">
        <f t="shared" si="51"/>
        <v>0</v>
      </c>
      <c r="Q218" s="69">
        <f t="shared" si="51"/>
        <v>0</v>
      </c>
      <c r="R218" s="69">
        <f t="shared" si="51"/>
        <v>0</v>
      </c>
      <c r="S218" s="69">
        <f t="shared" si="51"/>
        <v>0</v>
      </c>
      <c r="T218" s="69">
        <f t="shared" si="51"/>
        <v>0</v>
      </c>
      <c r="U218" s="69">
        <f t="shared" si="51"/>
        <v>0</v>
      </c>
      <c r="V218" s="69">
        <f t="shared" si="51"/>
        <v>0</v>
      </c>
      <c r="W218" s="69">
        <f t="shared" si="51"/>
        <v>17</v>
      </c>
      <c r="X218" s="69">
        <f t="shared" si="51"/>
        <v>17</v>
      </c>
      <c r="Y218" s="70">
        <f t="shared" si="19"/>
        <v>34</v>
      </c>
      <c r="Z218" s="71">
        <f t="shared" si="20"/>
        <v>0</v>
      </c>
      <c r="AA218" s="72">
        <f t="shared" si="20"/>
        <v>0</v>
      </c>
      <c r="AB218" s="72">
        <f t="shared" si="20"/>
        <v>0</v>
      </c>
      <c r="AC218" s="72">
        <f t="shared" si="20"/>
        <v>0</v>
      </c>
      <c r="AD218" s="72">
        <f t="shared" si="20"/>
        <v>0</v>
      </c>
      <c r="AE218" s="72">
        <f t="shared" si="20"/>
        <v>0</v>
      </c>
      <c r="AF218" s="72">
        <f t="shared" si="20"/>
        <v>0</v>
      </c>
      <c r="AG218" s="72">
        <f t="shared" si="20"/>
        <v>0</v>
      </c>
      <c r="AH218" s="72">
        <f t="shared" si="20"/>
        <v>0</v>
      </c>
      <c r="AI218" s="72">
        <f t="shared" si="20"/>
        <v>765</v>
      </c>
      <c r="AJ218" s="72">
        <f t="shared" si="20"/>
        <v>765</v>
      </c>
      <c r="AK218" s="70">
        <f t="shared" si="21"/>
        <v>1530</v>
      </c>
      <c r="AV218" s="33"/>
      <c r="AW218" s="33"/>
      <c r="AX218" s="33"/>
    </row>
    <row r="219" spans="1:50" ht="25.5" x14ac:dyDescent="0.25">
      <c r="A219" s="64">
        <v>33</v>
      </c>
      <c r="B219" s="12" t="s">
        <v>33</v>
      </c>
      <c r="C219" s="65">
        <v>1</v>
      </c>
      <c r="D219" s="65">
        <v>1</v>
      </c>
      <c r="E219" s="65">
        <v>1</v>
      </c>
      <c r="F219" s="66">
        <v>1</v>
      </c>
      <c r="G219" s="67">
        <v>2</v>
      </c>
      <c r="H219" s="65">
        <v>2</v>
      </c>
      <c r="I219" s="65">
        <v>2</v>
      </c>
      <c r="J219" s="65">
        <v>1</v>
      </c>
      <c r="K219" s="66"/>
      <c r="L219" s="67"/>
      <c r="M219" s="66"/>
      <c r="N219" s="68">
        <f t="shared" ref="N219:X219" si="52">C219*C186</f>
        <v>33</v>
      </c>
      <c r="O219" s="69">
        <f t="shared" si="52"/>
        <v>34</v>
      </c>
      <c r="P219" s="69">
        <f t="shared" si="52"/>
        <v>34</v>
      </c>
      <c r="Q219" s="69">
        <f t="shared" si="52"/>
        <v>34</v>
      </c>
      <c r="R219" s="69">
        <f t="shared" si="52"/>
        <v>68</v>
      </c>
      <c r="S219" s="69">
        <f t="shared" si="52"/>
        <v>68</v>
      </c>
      <c r="T219" s="69">
        <f t="shared" si="52"/>
        <v>68</v>
      </c>
      <c r="U219" s="69">
        <f t="shared" si="52"/>
        <v>34</v>
      </c>
      <c r="V219" s="69">
        <f t="shared" si="52"/>
        <v>0</v>
      </c>
      <c r="W219" s="69">
        <f t="shared" si="52"/>
        <v>0</v>
      </c>
      <c r="X219" s="69">
        <f t="shared" si="52"/>
        <v>0</v>
      </c>
      <c r="Y219" s="70">
        <f t="shared" si="19"/>
        <v>373</v>
      </c>
      <c r="Z219" s="71">
        <f t="shared" si="20"/>
        <v>1485</v>
      </c>
      <c r="AA219" s="72">
        <f t="shared" si="20"/>
        <v>1530</v>
      </c>
      <c r="AB219" s="72">
        <f t="shared" si="20"/>
        <v>1530</v>
      </c>
      <c r="AC219" s="72">
        <f t="shared" si="20"/>
        <v>1530</v>
      </c>
      <c r="AD219" s="72">
        <f t="shared" si="20"/>
        <v>3060</v>
      </c>
      <c r="AE219" s="72">
        <f t="shared" si="20"/>
        <v>3060</v>
      </c>
      <c r="AF219" s="72">
        <f t="shared" si="20"/>
        <v>3060</v>
      </c>
      <c r="AG219" s="72">
        <f t="shared" si="20"/>
        <v>1530</v>
      </c>
      <c r="AH219" s="72">
        <f t="shared" si="20"/>
        <v>0</v>
      </c>
      <c r="AI219" s="72">
        <f t="shared" si="20"/>
        <v>0</v>
      </c>
      <c r="AJ219" s="72">
        <f t="shared" si="20"/>
        <v>0</v>
      </c>
      <c r="AK219" s="70">
        <f t="shared" si="21"/>
        <v>16785</v>
      </c>
      <c r="AV219" s="33"/>
      <c r="AW219" s="33"/>
      <c r="AX219" s="33"/>
    </row>
    <row r="220" spans="1:50" ht="76.5" x14ac:dyDescent="0.25">
      <c r="A220" s="64">
        <v>34</v>
      </c>
      <c r="B220" s="12" t="s">
        <v>45</v>
      </c>
      <c r="C220" s="65"/>
      <c r="D220" s="65"/>
      <c r="E220" s="65"/>
      <c r="F220" s="66"/>
      <c r="G220" s="67"/>
      <c r="H220" s="65"/>
      <c r="I220" s="65"/>
      <c r="J220" s="65">
        <v>1</v>
      </c>
      <c r="K220" s="66">
        <v>1</v>
      </c>
      <c r="L220" s="67">
        <v>1</v>
      </c>
      <c r="M220" s="66">
        <v>1</v>
      </c>
      <c r="N220" s="68">
        <f t="shared" ref="N220:X220" si="53">C220*C186</f>
        <v>0</v>
      </c>
      <c r="O220" s="69">
        <f t="shared" si="53"/>
        <v>0</v>
      </c>
      <c r="P220" s="69">
        <f t="shared" si="53"/>
        <v>0</v>
      </c>
      <c r="Q220" s="69">
        <f t="shared" si="53"/>
        <v>0</v>
      </c>
      <c r="R220" s="69">
        <f t="shared" si="53"/>
        <v>0</v>
      </c>
      <c r="S220" s="69">
        <f t="shared" si="53"/>
        <v>0</v>
      </c>
      <c r="T220" s="69">
        <f t="shared" si="53"/>
        <v>0</v>
      </c>
      <c r="U220" s="69">
        <f t="shared" si="53"/>
        <v>34</v>
      </c>
      <c r="V220" s="69">
        <f t="shared" si="53"/>
        <v>34</v>
      </c>
      <c r="W220" s="69">
        <f t="shared" si="53"/>
        <v>34</v>
      </c>
      <c r="X220" s="69">
        <f t="shared" si="53"/>
        <v>34</v>
      </c>
      <c r="Y220" s="70">
        <f t="shared" si="19"/>
        <v>136</v>
      </c>
      <c r="Z220" s="71">
        <f t="shared" si="20"/>
        <v>0</v>
      </c>
      <c r="AA220" s="72">
        <f t="shared" si="20"/>
        <v>0</v>
      </c>
      <c r="AB220" s="72">
        <f t="shared" si="20"/>
        <v>0</v>
      </c>
      <c r="AC220" s="72">
        <f t="shared" si="20"/>
        <v>0</v>
      </c>
      <c r="AD220" s="72">
        <f t="shared" si="20"/>
        <v>0</v>
      </c>
      <c r="AE220" s="72">
        <f t="shared" si="20"/>
        <v>0</v>
      </c>
      <c r="AF220" s="72">
        <f t="shared" si="20"/>
        <v>0</v>
      </c>
      <c r="AG220" s="72">
        <f t="shared" si="20"/>
        <v>1530</v>
      </c>
      <c r="AH220" s="72">
        <f t="shared" si="20"/>
        <v>1530</v>
      </c>
      <c r="AI220" s="72">
        <f t="shared" si="20"/>
        <v>1530</v>
      </c>
      <c r="AJ220" s="72">
        <f t="shared" si="20"/>
        <v>1530</v>
      </c>
      <c r="AK220" s="70">
        <f t="shared" si="21"/>
        <v>6120</v>
      </c>
      <c r="AV220" s="33"/>
      <c r="AW220" s="33"/>
      <c r="AX220" s="33"/>
    </row>
    <row r="221" spans="1:50" ht="25.5" x14ac:dyDescent="0.25">
      <c r="A221" s="64">
        <v>35</v>
      </c>
      <c r="B221" s="10" t="s">
        <v>44</v>
      </c>
      <c r="C221" s="65"/>
      <c r="D221" s="65"/>
      <c r="E221" s="65"/>
      <c r="F221" s="66"/>
      <c r="G221" s="67"/>
      <c r="H221" s="65"/>
      <c r="I221" s="65"/>
      <c r="J221" s="65"/>
      <c r="K221" s="66"/>
      <c r="L221" s="67">
        <v>0.5</v>
      </c>
      <c r="M221" s="66">
        <v>0.5</v>
      </c>
      <c r="N221" s="68">
        <f t="shared" ref="N221:X221" si="54">C221*C186</f>
        <v>0</v>
      </c>
      <c r="O221" s="69">
        <f t="shared" si="54"/>
        <v>0</v>
      </c>
      <c r="P221" s="69">
        <f t="shared" si="54"/>
        <v>0</v>
      </c>
      <c r="Q221" s="69">
        <f t="shared" si="54"/>
        <v>0</v>
      </c>
      <c r="R221" s="69">
        <f t="shared" si="54"/>
        <v>0</v>
      </c>
      <c r="S221" s="69">
        <f t="shared" si="54"/>
        <v>0</v>
      </c>
      <c r="T221" s="69">
        <f t="shared" si="54"/>
        <v>0</v>
      </c>
      <c r="U221" s="69">
        <f t="shared" si="54"/>
        <v>0</v>
      </c>
      <c r="V221" s="69">
        <f t="shared" si="54"/>
        <v>0</v>
      </c>
      <c r="W221" s="69">
        <f t="shared" si="54"/>
        <v>17</v>
      </c>
      <c r="X221" s="69">
        <f t="shared" si="54"/>
        <v>17</v>
      </c>
      <c r="Y221" s="70">
        <f t="shared" si="19"/>
        <v>34</v>
      </c>
      <c r="Z221" s="71">
        <f t="shared" si="20"/>
        <v>0</v>
      </c>
      <c r="AA221" s="72">
        <f t="shared" si="20"/>
        <v>0</v>
      </c>
      <c r="AB221" s="72">
        <f t="shared" si="20"/>
        <v>0</v>
      </c>
      <c r="AC221" s="72">
        <f t="shared" si="20"/>
        <v>0</v>
      </c>
      <c r="AD221" s="72">
        <f t="shared" si="20"/>
        <v>0</v>
      </c>
      <c r="AE221" s="72">
        <f t="shared" si="20"/>
        <v>0</v>
      </c>
      <c r="AF221" s="72">
        <f t="shared" si="20"/>
        <v>0</v>
      </c>
      <c r="AG221" s="72">
        <f t="shared" si="20"/>
        <v>0</v>
      </c>
      <c r="AH221" s="72">
        <f t="shared" si="20"/>
        <v>0</v>
      </c>
      <c r="AI221" s="72">
        <f t="shared" si="20"/>
        <v>765</v>
      </c>
      <c r="AJ221" s="72">
        <f t="shared" si="20"/>
        <v>765</v>
      </c>
      <c r="AK221" s="70">
        <f t="shared" si="21"/>
        <v>1530</v>
      </c>
      <c r="AV221" s="33"/>
      <c r="AW221" s="33"/>
      <c r="AX221" s="33"/>
    </row>
    <row r="222" spans="1:50" s="34" customFormat="1" ht="14.25" x14ac:dyDescent="0.2">
      <c r="A222" s="108" t="s">
        <v>161</v>
      </c>
      <c r="B222" s="109"/>
      <c r="C222" s="73">
        <f>SUM(C187:C221)</f>
        <v>19</v>
      </c>
      <c r="D222" s="73">
        <f t="shared" ref="D222:AK222" si="55">SUM(D187:D221)</f>
        <v>21</v>
      </c>
      <c r="E222" s="73">
        <f t="shared" si="55"/>
        <v>21</v>
      </c>
      <c r="F222" s="74">
        <f t="shared" si="55"/>
        <v>21</v>
      </c>
      <c r="G222" s="75">
        <f t="shared" si="55"/>
        <v>29</v>
      </c>
      <c r="H222" s="73">
        <f t="shared" si="55"/>
        <v>30</v>
      </c>
      <c r="I222" s="73">
        <f t="shared" si="55"/>
        <v>31</v>
      </c>
      <c r="J222" s="73">
        <f t="shared" si="55"/>
        <v>32</v>
      </c>
      <c r="K222" s="74">
        <f t="shared" si="55"/>
        <v>32</v>
      </c>
      <c r="L222" s="75">
        <f t="shared" si="55"/>
        <v>34</v>
      </c>
      <c r="M222" s="74">
        <f t="shared" si="55"/>
        <v>34</v>
      </c>
      <c r="N222" s="75">
        <f t="shared" si="55"/>
        <v>627</v>
      </c>
      <c r="O222" s="73">
        <f t="shared" si="55"/>
        <v>714</v>
      </c>
      <c r="P222" s="73">
        <f t="shared" si="55"/>
        <v>714</v>
      </c>
      <c r="Q222" s="73">
        <f t="shared" si="55"/>
        <v>714</v>
      </c>
      <c r="R222" s="73">
        <f t="shared" si="55"/>
        <v>986</v>
      </c>
      <c r="S222" s="73">
        <f t="shared" si="55"/>
        <v>1020</v>
      </c>
      <c r="T222" s="73">
        <f t="shared" si="55"/>
        <v>1054</v>
      </c>
      <c r="U222" s="73">
        <f t="shared" si="55"/>
        <v>1088</v>
      </c>
      <c r="V222" s="73">
        <f t="shared" si="55"/>
        <v>1088</v>
      </c>
      <c r="W222" s="73">
        <f t="shared" si="55"/>
        <v>1156</v>
      </c>
      <c r="X222" s="73">
        <f t="shared" si="55"/>
        <v>1156</v>
      </c>
      <c r="Y222" s="74">
        <f t="shared" si="55"/>
        <v>10317</v>
      </c>
      <c r="Z222" s="76">
        <f t="shared" si="55"/>
        <v>28215</v>
      </c>
      <c r="AA222" s="73">
        <f t="shared" si="55"/>
        <v>32130</v>
      </c>
      <c r="AB222" s="73">
        <f t="shared" si="55"/>
        <v>32130</v>
      </c>
      <c r="AC222" s="73">
        <f t="shared" si="55"/>
        <v>32130</v>
      </c>
      <c r="AD222" s="73">
        <f t="shared" si="55"/>
        <v>44370</v>
      </c>
      <c r="AE222" s="73">
        <f t="shared" si="55"/>
        <v>45900</v>
      </c>
      <c r="AF222" s="73">
        <f t="shared" si="55"/>
        <v>47430</v>
      </c>
      <c r="AG222" s="73">
        <f t="shared" si="55"/>
        <v>48960</v>
      </c>
      <c r="AH222" s="73">
        <f t="shared" si="55"/>
        <v>48960</v>
      </c>
      <c r="AI222" s="73">
        <f t="shared" si="55"/>
        <v>52020</v>
      </c>
      <c r="AJ222" s="73">
        <f t="shared" si="55"/>
        <v>52020</v>
      </c>
      <c r="AK222" s="74">
        <f t="shared" si="55"/>
        <v>464265</v>
      </c>
    </row>
    <row r="223" spans="1:50" s="34" customFormat="1" ht="43.5" customHeight="1" x14ac:dyDescent="0.2">
      <c r="A223" s="110" t="s">
        <v>162</v>
      </c>
      <c r="B223" s="110"/>
      <c r="C223" s="77">
        <f>C222*10/100</f>
        <v>1.9</v>
      </c>
      <c r="D223" s="77">
        <f t="shared" ref="D223:AK223" si="56">D222*10/100</f>
        <v>2.1</v>
      </c>
      <c r="E223" s="77">
        <f t="shared" si="56"/>
        <v>2.1</v>
      </c>
      <c r="F223" s="78">
        <f t="shared" si="56"/>
        <v>2.1</v>
      </c>
      <c r="G223" s="77">
        <f t="shared" si="56"/>
        <v>2.9</v>
      </c>
      <c r="H223" s="77">
        <f t="shared" si="56"/>
        <v>3</v>
      </c>
      <c r="I223" s="77">
        <f t="shared" si="56"/>
        <v>3.1</v>
      </c>
      <c r="J223" s="77">
        <f t="shared" si="56"/>
        <v>3.2</v>
      </c>
      <c r="K223" s="78">
        <f t="shared" si="56"/>
        <v>3.2</v>
      </c>
      <c r="L223" s="77">
        <f t="shared" si="56"/>
        <v>3.4</v>
      </c>
      <c r="M223" s="78">
        <f t="shared" si="56"/>
        <v>3.4</v>
      </c>
      <c r="N223" s="77">
        <f t="shared" si="56"/>
        <v>62.7</v>
      </c>
      <c r="O223" s="77">
        <f t="shared" si="56"/>
        <v>71.400000000000006</v>
      </c>
      <c r="P223" s="77">
        <f t="shared" si="56"/>
        <v>71.400000000000006</v>
      </c>
      <c r="Q223" s="77">
        <f t="shared" si="56"/>
        <v>71.400000000000006</v>
      </c>
      <c r="R223" s="77">
        <f t="shared" si="56"/>
        <v>98.6</v>
      </c>
      <c r="S223" s="77">
        <f t="shared" si="56"/>
        <v>102</v>
      </c>
      <c r="T223" s="77">
        <f t="shared" si="56"/>
        <v>105.4</v>
      </c>
      <c r="U223" s="77">
        <f t="shared" si="56"/>
        <v>108.8</v>
      </c>
      <c r="V223" s="77">
        <f t="shared" si="56"/>
        <v>108.8</v>
      </c>
      <c r="W223" s="77">
        <f t="shared" si="56"/>
        <v>115.6</v>
      </c>
      <c r="X223" s="77">
        <f t="shared" si="56"/>
        <v>115.6</v>
      </c>
      <c r="Y223" s="78">
        <f t="shared" si="56"/>
        <v>1031.7</v>
      </c>
      <c r="Z223" s="79">
        <f t="shared" si="56"/>
        <v>2821.5</v>
      </c>
      <c r="AA223" s="77">
        <f t="shared" si="56"/>
        <v>3213</v>
      </c>
      <c r="AB223" s="77">
        <f t="shared" si="56"/>
        <v>3213</v>
      </c>
      <c r="AC223" s="77">
        <f t="shared" si="56"/>
        <v>3213</v>
      </c>
      <c r="AD223" s="77">
        <f t="shared" si="56"/>
        <v>4437</v>
      </c>
      <c r="AE223" s="77">
        <f t="shared" si="56"/>
        <v>4590</v>
      </c>
      <c r="AF223" s="77">
        <f t="shared" si="56"/>
        <v>4743</v>
      </c>
      <c r="AG223" s="77">
        <f t="shared" si="56"/>
        <v>4896</v>
      </c>
      <c r="AH223" s="77">
        <f t="shared" si="56"/>
        <v>4896</v>
      </c>
      <c r="AI223" s="77">
        <f t="shared" si="56"/>
        <v>5202</v>
      </c>
      <c r="AJ223" s="77">
        <f t="shared" si="56"/>
        <v>5202</v>
      </c>
      <c r="AK223" s="80">
        <f t="shared" si="56"/>
        <v>46426.5</v>
      </c>
    </row>
  </sheetData>
  <mergeCells count="61">
    <mergeCell ref="C126:C130"/>
    <mergeCell ref="AV1:AX1"/>
    <mergeCell ref="D2:AU2"/>
    <mergeCell ref="L4:O4"/>
    <mergeCell ref="P4:S4"/>
    <mergeCell ref="T4:W4"/>
    <mergeCell ref="AV4:AX4"/>
    <mergeCell ref="X4:AA4"/>
    <mergeCell ref="AB4:AE4"/>
    <mergeCell ref="AF4:AI4"/>
    <mergeCell ref="AR4:AU4"/>
    <mergeCell ref="C96:C100"/>
    <mergeCell ref="C41:C45"/>
    <mergeCell ref="D4:G4"/>
    <mergeCell ref="H4:K4"/>
    <mergeCell ref="AJ4:AM4"/>
    <mergeCell ref="AN4:AQ4"/>
    <mergeCell ref="C121:C125"/>
    <mergeCell ref="C61:C65"/>
    <mergeCell ref="C66:C70"/>
    <mergeCell ref="A4:A5"/>
    <mergeCell ref="B4:B5"/>
    <mergeCell ref="C4:C5"/>
    <mergeCell ref="C151:C155"/>
    <mergeCell ref="C161:C165"/>
    <mergeCell ref="C166:C170"/>
    <mergeCell ref="C6:C10"/>
    <mergeCell ref="C11:C15"/>
    <mergeCell ref="C16:C20"/>
    <mergeCell ref="C131:C135"/>
    <mergeCell ref="C136:C140"/>
    <mergeCell ref="C71:C75"/>
    <mergeCell ref="C76:C80"/>
    <mergeCell ref="C81:C85"/>
    <mergeCell ref="C86:C90"/>
    <mergeCell ref="C91:C95"/>
    <mergeCell ref="C46:C50"/>
    <mergeCell ref="C51:C55"/>
    <mergeCell ref="C56:C60"/>
    <mergeCell ref="C171:C175"/>
    <mergeCell ref="C176:C180"/>
    <mergeCell ref="A181:C181"/>
    <mergeCell ref="A6:A180"/>
    <mergeCell ref="B6:B180"/>
    <mergeCell ref="C21:C25"/>
    <mergeCell ref="C26:C30"/>
    <mergeCell ref="C31:C35"/>
    <mergeCell ref="C36:C40"/>
    <mergeCell ref="C156:C160"/>
    <mergeCell ref="C101:C105"/>
    <mergeCell ref="C106:C110"/>
    <mergeCell ref="C111:C115"/>
    <mergeCell ref="C116:C120"/>
    <mergeCell ref="C141:C145"/>
    <mergeCell ref="C146:C150"/>
    <mergeCell ref="AA184:AO184"/>
    <mergeCell ref="N185:Y185"/>
    <mergeCell ref="Z185:AK185"/>
    <mergeCell ref="A222:B222"/>
    <mergeCell ref="A223:B223"/>
    <mergeCell ref="B184:X18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 график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2021-10-13T04:52:02Z</cp:lastPrinted>
  <dcterms:created xsi:type="dcterms:W3CDTF">2021-10-12T08:29:49Z</dcterms:created>
  <dcterms:modified xsi:type="dcterms:W3CDTF">2022-10-04T06:41:38Z</dcterms:modified>
</cp:coreProperties>
</file>